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300" windowWidth="11955" windowHeight="3525" activeTab="0"/>
  </bookViews>
  <sheets>
    <sheet name="1 (1)" sheetId="1" r:id="rId1"/>
    <sheet name="2 (2)" sheetId="2" r:id="rId2"/>
    <sheet name="2 (3)" sheetId="3" r:id="rId3"/>
  </sheets>
  <definedNames>
    <definedName name="_xlnm.Print_Area" localSheetId="0">'1 (1)'!$A$1:$H$59</definedName>
    <definedName name="_xlnm.Print_Area" localSheetId="1">'2 (2)'!$A$1:$E$49</definedName>
    <definedName name="_xlnm.Print_Area" localSheetId="2">'2 (3)'!$A$1:$E$57</definedName>
  </definedNames>
  <calcPr fullCalcOnLoad="1"/>
</workbook>
</file>

<file path=xl/sharedStrings.xml><?xml version="1.0" encoding="utf-8"?>
<sst xmlns="http://schemas.openxmlformats.org/spreadsheetml/2006/main" count="362" uniqueCount="228">
  <si>
    <t>ЗАВОД ООО «КРОСС-СЕЙФ»</t>
  </si>
  <si>
    <t>СЕЙФЫ ДОМАШНИЕ, ОФИСНЫЕ И БАНКОВСКИЕ</t>
  </si>
  <si>
    <t>Наменование</t>
  </si>
  <si>
    <t>Габариты</t>
  </si>
  <si>
    <t>Вес</t>
  </si>
  <si>
    <t>Варианты возможной дополнительной комплектации</t>
  </si>
  <si>
    <t>Цена</t>
  </si>
  <si>
    <t>ВхШхГ</t>
  </si>
  <si>
    <t>кг</t>
  </si>
  <si>
    <t>Замки</t>
  </si>
  <si>
    <t>Трайзер</t>
  </si>
  <si>
    <t>Полки</t>
  </si>
  <si>
    <t>руб.</t>
  </si>
  <si>
    <t>Нет</t>
  </si>
  <si>
    <t>-</t>
  </si>
  <si>
    <t>Да</t>
  </si>
  <si>
    <t>575х600х520</t>
  </si>
  <si>
    <t>1645х600х520</t>
  </si>
  <si>
    <t>Шкаф для бумаг ШВП-121.С11</t>
  </si>
  <si>
    <t>1100х1000х400</t>
  </si>
  <si>
    <t>Шкаф для бумаг ШВП-127.С12</t>
  </si>
  <si>
    <t>1200x584x400</t>
  </si>
  <si>
    <t>Шкаф для бумаг ШВП-127.С18</t>
  </si>
  <si>
    <t>1800х584х400</t>
  </si>
  <si>
    <t>Сейф одностенный ШВП-127.С05</t>
  </si>
  <si>
    <t>500х468х400</t>
  </si>
  <si>
    <t>Сейф одностенный ШВП-127.С07</t>
  </si>
  <si>
    <t>700х468х400</t>
  </si>
  <si>
    <t>В с т р а и в а е м ы е  с е й ф ы</t>
  </si>
  <si>
    <t>нет</t>
  </si>
  <si>
    <t>П о д с т а в к и  д л я  с е й ф о в</t>
  </si>
  <si>
    <t>700х510х440</t>
  </si>
  <si>
    <t>700х590х480</t>
  </si>
  <si>
    <t>700х520х480</t>
  </si>
  <si>
    <t>Дополнительное оборудование</t>
  </si>
  <si>
    <t>(S) Дополнительный сувальдный замок</t>
  </si>
  <si>
    <t>(К)-кодовый замок S&amp;G (США) вместо ключевого (хромированный лимб)</t>
  </si>
  <si>
    <t>Обозначение</t>
  </si>
  <si>
    <t>Вес, кг</t>
  </si>
  <si>
    <t>Особенности конструкции</t>
  </si>
  <si>
    <t>Блоки ячеек для депозитных хранилищ</t>
  </si>
  <si>
    <t>БД-174.Д15/20</t>
  </si>
  <si>
    <t>БД-174.Д10/20</t>
  </si>
  <si>
    <t>1000х616х500</t>
  </si>
  <si>
    <t>Кассета пластмассовая</t>
  </si>
  <si>
    <t>55х240х320</t>
  </si>
  <si>
    <t>Изготавливаем депозитные блоки по размерам заказчика</t>
  </si>
  <si>
    <t>Пуленепробиваемая кабина 3 класса по ГОСТ Р 50941-96 (Защита от АКМ) и ее элементы</t>
  </si>
  <si>
    <t>Защитная кабина (2500х2000х3000) окно, дверь, лоток, потолок без монтажа</t>
  </si>
  <si>
    <t>1м кв.</t>
  </si>
  <si>
    <t>Панели дополнительные</t>
  </si>
  <si>
    <t>145х496х610</t>
  </si>
  <si>
    <t>72х330х(242в-160н)</t>
  </si>
  <si>
    <t>700х500х70</t>
  </si>
  <si>
    <t>1961х970х80</t>
  </si>
  <si>
    <t>пролет двери 1900х870</t>
  </si>
  <si>
    <t>Хранилище ХЦ-02 2 класса защиты от взлома по ГОСТ Р 50862-96 и элементы</t>
  </si>
  <si>
    <t>Сейфовая комната (2500х2000х3500) оболочка, дверь, дверь решетчатая, потолок без монтажа</t>
  </si>
  <si>
    <t>Панель ХЦ-02</t>
  </si>
  <si>
    <t>1 м кв.</t>
  </si>
  <si>
    <t>Дверь ДВ-02</t>
  </si>
  <si>
    <t>Дверь решетчатая ДВ-02</t>
  </si>
  <si>
    <t>2000х1000х50</t>
  </si>
  <si>
    <t>Хранилище ХЦ-03 3 класса защиты от взлома по ГОСТ Р 50862-96 и элементы</t>
  </si>
  <si>
    <t>1967х970х80</t>
  </si>
  <si>
    <t>Специальное банковское оборудование</t>
  </si>
  <si>
    <t>2010х1000х150</t>
  </si>
  <si>
    <t>Дверь решетчатая ДР-0155</t>
  </si>
  <si>
    <t>2100х1170х50</t>
  </si>
  <si>
    <t>Примечания:</t>
  </si>
  <si>
    <t>Стоимость монтажа кабин и хранилищ, и их элементов - 20% от стоимости материалов</t>
  </si>
  <si>
    <t>При сборке кабин и хранилищ с применением болтового соединения стоимость изделий увеличивается на 10%.</t>
  </si>
  <si>
    <t>Габариты дверей указаны с учетом размеров дверной коробки.</t>
  </si>
  <si>
    <t>При изготовлении дверей других размеров их стоимость увеличивается на 20%.</t>
  </si>
  <si>
    <t>Дополнительные услуги</t>
  </si>
  <si>
    <t>Разгрузка и доставка до места:</t>
  </si>
  <si>
    <t>Габариты, мм ВхШхГ</t>
  </si>
  <si>
    <t>Устройство для опечатывания*</t>
  </si>
  <si>
    <t>Дополнительное отверстие*</t>
  </si>
  <si>
    <t>Комплект деталей для соединения сейфов между собой*</t>
  </si>
  <si>
    <t>Дополнительная полка*</t>
  </si>
  <si>
    <t>* В случае усложнения данных позиций цена может быть изменена</t>
  </si>
  <si>
    <t>Подставка для блоков ячеек для депозитных хранилищ (10/20)</t>
  </si>
  <si>
    <t>Высота 400мм</t>
  </si>
  <si>
    <t>Подставка для блоков ячеек для депозитных хранилищ (15/20)</t>
  </si>
  <si>
    <t>В случае значительной удаленности или особых условий, цена доставки может быть изменена</t>
  </si>
  <si>
    <t>В случае особых условий, цена доставки может быть изменена</t>
  </si>
  <si>
    <t>Упаковка продукции в % от стоимости товара**</t>
  </si>
  <si>
    <t>**В случае сложной комплектации сейфа цена упаковки может быть изменена</t>
  </si>
  <si>
    <t>Шкаф для бумаг ШВП-121.С18</t>
  </si>
  <si>
    <t>1800х1000х400</t>
  </si>
  <si>
    <t>БАНКОВСКОЕ ОБОРУДОВАНИЕ</t>
  </si>
  <si>
    <t>БД-174.Д10/20 М</t>
  </si>
  <si>
    <t>1000х616х400</t>
  </si>
  <si>
    <t>120х235х360</t>
  </si>
  <si>
    <t xml:space="preserve"> Сейфы с депозитными блоками:</t>
  </si>
  <si>
    <t>первый класс защиты от взлома</t>
  </si>
  <si>
    <t>второй класс защиты от взлома</t>
  </si>
  <si>
    <t>четвертый класс защиты от взлома</t>
  </si>
  <si>
    <t>Разгрузка и доставка до места элементов кабин и хранилищ 10% от стоимости материала.</t>
  </si>
  <si>
    <t xml:space="preserve">В случае отсутствия грузового лифта 2 % за каждый этаж выше или ниже первого. </t>
  </si>
  <si>
    <t xml:space="preserve">до 200 кг - </t>
  </si>
  <si>
    <t>Подставка ПС-105.П07 (Шкаф)</t>
  </si>
  <si>
    <t>Подставка ПС-124.П07 (под 05)(Шкаф)</t>
  </si>
  <si>
    <t>Подставка ПС-126.П07 (под 06)(Шкаф)</t>
  </si>
  <si>
    <t>20 ячеек (128х263х360мм), без кассет (по желанию заказчика), замки S&amp;G (США) 2 ключа.</t>
  </si>
  <si>
    <t>20 ячеек (94х263х460мм), без кассет (по желанию заказчика), замки S&amp;G (США) 2 ключа.</t>
  </si>
  <si>
    <t>1460х616х400</t>
  </si>
  <si>
    <t>Кассета пластмассовая под БД-174.10/20</t>
  </si>
  <si>
    <t>Маркировка (пластиковая бирка на ключах и дверках)</t>
  </si>
  <si>
    <t>20 ячеек (94х263х360), замки S&amp;G (США) 2 ключа. Возможность установки упрощенных замков.</t>
  </si>
  <si>
    <t>20 ячеек (128х263х360), замки S&amp;G (США) 2 ключа. Возможность установки упрощенных замков.</t>
  </si>
  <si>
    <t>Защитная кабина (2500х2000х3000) окно, дверь, лоток, потолок с доставкой и монтажом</t>
  </si>
  <si>
    <t>Сейфовая комната (2500х2000х3500) оболочка, дверь, дверь решетчатая, потолок с монтажом</t>
  </si>
  <si>
    <t>Внутренняя и наружная отделка, оборудование кабин и хранилищ - по согласованию с заказчиком.</t>
  </si>
  <si>
    <t>Цена, руб.</t>
  </si>
  <si>
    <t>Сейфы и шкафы в стандартной комплектации оборудованы ключевыми замками "Mauer"</t>
  </si>
  <si>
    <t>С е й ф ы  I  к л а с с а  з а щ и т ы  о т  в з л о м а по Г О С Т Р 50862-96</t>
  </si>
  <si>
    <t>С е й ф ы  I I  к л а с с а  з а щ и т ы  о т  в з л о м а по Г О С Т Р 50862-96</t>
  </si>
  <si>
    <t>С е й ф ы  I I I  к л а с с а  з а щ и т ы  о т  в з л о м а по Г О С Т Р 50862-96</t>
  </si>
  <si>
    <t>С е й ф ы  I V  к л а с с а  з а щ и т ы  о т  в з л о м а по Г О С Т Р 50862-96</t>
  </si>
  <si>
    <t>Ш к а ф ы  п о в ы ш е н н о й  в з л о м о с т о й к о с т и  (3-х сторонние замки MAUER)</t>
  </si>
  <si>
    <t>СВ-1.05С05</t>
  </si>
  <si>
    <t>СВ-1.05С06</t>
  </si>
  <si>
    <t>СВ-1.05С12</t>
  </si>
  <si>
    <t>ОБОРУДОВАНИЕ ДЛЯ ДЕПОЗИТНЫХ ХРАНИЛИЩ</t>
  </si>
  <si>
    <t>БД-174.Д15/30</t>
  </si>
  <si>
    <t>20 ячеек (94х263х360мм), без кассет (по желанию заказчика), замки S&amp;G (США) 2 ключа.</t>
  </si>
  <si>
    <t>Сейф СВ-1.05С12 Д.10/20</t>
  </si>
  <si>
    <t>crosssafe@dol.ru</t>
  </si>
  <si>
    <t>Операционная касса вне кассового узла и ее элементы</t>
  </si>
  <si>
    <t>Операционная  касса (2500х2000х3000) окно,лоток, дверь, пол, потолок без монтажа</t>
  </si>
  <si>
    <t>Дверь ДП3.154.000</t>
  </si>
  <si>
    <t xml:space="preserve">Панели ПП3.151.  </t>
  </si>
  <si>
    <t>Панели пол, потолок ХЦ2.002.000</t>
  </si>
  <si>
    <t>2 кл. взломостойкости</t>
  </si>
  <si>
    <t>Узел передаточный ЛП3.137.000</t>
  </si>
  <si>
    <t>Блок Оконный БО3.141.000</t>
  </si>
  <si>
    <t>Панели ППЗ.151.</t>
  </si>
  <si>
    <t>3 кл. пулестойкости</t>
  </si>
  <si>
    <t>Блок оконный Б03.141.000</t>
  </si>
  <si>
    <t>Дверь ДПЗ.154.000</t>
  </si>
  <si>
    <t>2кл. взломост, 3кл. пулестойк.</t>
  </si>
  <si>
    <t>проем двери 1900х870</t>
  </si>
  <si>
    <t>проем двери 1900х820</t>
  </si>
  <si>
    <t>проем двери 1888х795</t>
  </si>
  <si>
    <t>756х818х150</t>
  </si>
  <si>
    <t>проем двери 588х655</t>
  </si>
  <si>
    <t>30 ячеек (85х263х360мм), без кассет (по желанию заказчика), замки S&amp;G (США) 2 ключа.</t>
  </si>
  <si>
    <t xml:space="preserve">   У нас действует сервисная группа по вскрытию и ремонту сейфов, тел: 730-4912</t>
  </si>
  <si>
    <r>
      <t xml:space="preserve"> </t>
    </r>
    <r>
      <rPr>
        <b/>
        <i/>
        <sz val="11"/>
        <rFont val="Arial Cyr"/>
        <family val="2"/>
      </rPr>
      <t xml:space="preserve">  У нас действует сервисная группа по вскрытию и ремонту сейфов, тел: 730-4912</t>
    </r>
  </si>
  <si>
    <t>Пенал для ключей*</t>
  </si>
  <si>
    <t>Панель ХЦ-05</t>
  </si>
  <si>
    <t>30 ячеек (85х263х360), замки S&amp;G (США) 2 ключа. Возможность установки упрощенных замков.</t>
  </si>
  <si>
    <t>Сейф угловой СВУ-2.04 С-06</t>
  </si>
  <si>
    <t>Дверь хранилища ДВ-03</t>
  </si>
  <si>
    <t>Люк хранилища ЛХ-5</t>
  </si>
  <si>
    <t>Панель ХВ3.152.100</t>
  </si>
  <si>
    <t>645х530х290</t>
  </si>
  <si>
    <t>Погрузка продукции на складе завода производится бесплатно.</t>
  </si>
  <si>
    <t>Доставка продукции по Москве - одна ездка при суммарном весе груза :</t>
  </si>
  <si>
    <t xml:space="preserve">до 100 кг - </t>
  </si>
  <si>
    <t>Доставка продукции по Москве одна ездка при суммарном весе груза :</t>
  </si>
  <si>
    <t xml:space="preserve"> до 200 кг - </t>
  </si>
  <si>
    <t>Полез-ный объем</t>
  </si>
  <si>
    <t xml:space="preserve"> л</t>
  </si>
  <si>
    <t>www.cross-safe.ru</t>
  </si>
  <si>
    <t>Дополнительные услуги:</t>
  </si>
  <si>
    <t>до 300 кг - 10%  от стоимости продукции;   свыше 300 кг - 15%  от стоимости продукции</t>
  </si>
  <si>
    <t>до 300 кг - 10%  от стоимости продукции;       свыше 300 кг - 15%  от стоимости продукции</t>
  </si>
  <si>
    <t>109428, г.Москва, Рязанский пр-кт, д.8А</t>
  </si>
  <si>
    <t>Дверь хранилища  ДХ-5</t>
  </si>
  <si>
    <t>Комплект деталей для крепления сейфов к полу *</t>
  </si>
  <si>
    <t>Операционная  касса (2500х2000х3000) окно,лоток,дверь,пол,потолок с доставкой и монтажом</t>
  </si>
  <si>
    <t>475х380х360</t>
  </si>
  <si>
    <t>615х460х450</t>
  </si>
  <si>
    <t>1120х680х492</t>
  </si>
  <si>
    <t>СВ-2.05 С16</t>
  </si>
  <si>
    <t>СВ-2.05 С09</t>
  </si>
  <si>
    <t>СВ-2.05 С06</t>
  </si>
  <si>
    <t>635х530х520</t>
  </si>
  <si>
    <t>935х600х520</t>
  </si>
  <si>
    <t>1635х600х520</t>
  </si>
  <si>
    <t>СВ-3.05 С06</t>
  </si>
  <si>
    <t>СВ-3.05 С09</t>
  </si>
  <si>
    <t>СВ-3.05 С16</t>
  </si>
  <si>
    <t>1285х805х580</t>
  </si>
  <si>
    <t>1665х805х580</t>
  </si>
  <si>
    <t>Сейф СВ-2.05 С16 Д.15/30</t>
  </si>
  <si>
    <t>(Э ор)</t>
  </si>
  <si>
    <t>СВ-1.05С07</t>
  </si>
  <si>
    <t>СВ-1.05С11</t>
  </si>
  <si>
    <t>700х575х600</t>
  </si>
  <si>
    <t>1119х680х600</t>
  </si>
  <si>
    <t>(S,К,Э ок,кр)</t>
  </si>
  <si>
    <t>СВ-3.05 С16М</t>
  </si>
  <si>
    <t>1645х600х600</t>
  </si>
  <si>
    <t>СВ-3.05 С06М</t>
  </si>
  <si>
    <t>635х530х600</t>
  </si>
  <si>
    <t>СВ-3.05 С09М</t>
  </si>
  <si>
    <t>935х600х600</t>
  </si>
  <si>
    <t>(Эор) - электронный замок  La Gard с откидной ручкой вместо ключевого</t>
  </si>
  <si>
    <t>(Экр) - электронный замок  La Gard с клавиатурой на ручке вместо ключевого</t>
  </si>
  <si>
    <t>(Эок) - электронный замок  La Gard с отдельной  клавиатурой  вместо ключевого</t>
  </si>
  <si>
    <t>1555х700х530</t>
  </si>
  <si>
    <t>При доставке за пределы МКАД взимается - 17 рублей 70 копеек за 1(один) километр пробега.</t>
  </si>
  <si>
    <t>При доставке за пределы МКАД взимается - 17 рублей 70 копеек за один километр пробега</t>
  </si>
  <si>
    <t>1119х680х492</t>
  </si>
  <si>
    <t>тел./факс: (495) 231-4582, 730-4910, 730-4911</t>
  </si>
  <si>
    <t>Сейф СВ-3.05 С-16 Д.10/20</t>
  </si>
  <si>
    <t>1150х700х530</t>
  </si>
  <si>
    <t>третий класс защиты от взлома</t>
  </si>
  <si>
    <t>СВ-4.05 СС 05</t>
  </si>
  <si>
    <t>СВ-4.05 СС 09</t>
  </si>
  <si>
    <t>СВ-2.05 С16М</t>
  </si>
  <si>
    <t>СВ-4.05 СС 12</t>
  </si>
  <si>
    <t>СВ-4.05 СС 16</t>
  </si>
  <si>
    <t>СВ-4.05 СС 17М</t>
  </si>
  <si>
    <t>Трайзер (внутренний отсек) 150х324х300 мм с замком*</t>
  </si>
  <si>
    <t>Предоставление нотариальной копии сертификата соответствия   118 руб.</t>
  </si>
  <si>
    <t>Сейф СВ-4.05 СС 12 Д.10/20</t>
  </si>
  <si>
    <t>Сейф СВ-4.05 СС 17 Д.15/20</t>
  </si>
  <si>
    <t>Сейф СВ-4.05 СС 17 Д.15/30</t>
  </si>
  <si>
    <t xml:space="preserve">        до 700 кг - 1593 руб.</t>
  </si>
  <si>
    <t xml:space="preserve">  свыше 700 кг - 1947 руб.</t>
  </si>
  <si>
    <t>Прайс-лист от 01 февраля 2008 г.</t>
  </si>
  <si>
    <t>826 руб.</t>
  </si>
  <si>
    <t>1003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</si>
</sst>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b/>
      <i/>
      <sz val="14"/>
      <name val="Arial Cyr"/>
      <family val="2"/>
    </font>
    <font>
      <sz val="9"/>
      <name val="Arial Cyr"/>
      <family val="2"/>
    </font>
    <font>
      <b/>
      <i/>
      <sz val="11"/>
      <name val="Arial"/>
      <family val="2"/>
    </font>
    <font>
      <sz val="11"/>
      <name val="Arial Cyr"/>
      <family val="0"/>
    </font>
    <font>
      <sz val="12"/>
      <name val="Arial Cyr"/>
      <family val="2"/>
    </font>
    <font>
      <i/>
      <sz val="10"/>
      <name val="Arial Cyr"/>
      <family val="2"/>
    </font>
    <font>
      <b/>
      <u val="single"/>
      <sz val="11"/>
      <color indexed="12"/>
      <name val="Arial Cyr"/>
      <family val="2"/>
    </font>
    <font>
      <b/>
      <u val="single"/>
      <sz val="11"/>
      <name val="Arial Cyr"/>
      <family val="2"/>
    </font>
    <font>
      <b/>
      <i/>
      <sz val="10"/>
      <name val="Arial Cyr"/>
      <family val="2"/>
    </font>
    <font>
      <sz val="10"/>
      <name val="Impact"/>
      <family val="2"/>
    </font>
    <font>
      <b/>
      <u val="single"/>
      <sz val="18"/>
      <name val="Arial Cyr"/>
      <family val="2"/>
    </font>
    <font>
      <sz val="18"/>
      <name val="Arial Cyr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>
        <color indexed="8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1" fontId="4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1" fontId="6" fillId="0" borderId="2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/>
    </xf>
    <xf numFmtId="0" fontId="6" fillId="0" borderId="2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8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10" fillId="0" borderId="1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5" xfId="0" applyFont="1" applyBorder="1" applyAlignment="1">
      <alignment/>
    </xf>
    <xf numFmtId="0" fontId="6" fillId="0" borderId="32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6" fillId="2" borderId="25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4" fillId="0" borderId="29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25" fillId="0" borderId="33" xfId="0" applyFont="1" applyBorder="1" applyAlignment="1">
      <alignment/>
    </xf>
    <xf numFmtId="0" fontId="26" fillId="0" borderId="1" xfId="0" applyFont="1" applyBorder="1" applyAlignment="1">
      <alignment/>
    </xf>
    <xf numFmtId="0" fontId="6" fillId="0" borderId="9" xfId="0" applyNumberFormat="1" applyFont="1" applyBorder="1" applyAlignment="1">
      <alignment horizontal="center"/>
    </xf>
    <xf numFmtId="0" fontId="10" fillId="0" borderId="15" xfId="0" applyFont="1" applyBorder="1" applyAlignment="1">
      <alignment horizontal="right"/>
    </xf>
    <xf numFmtId="0" fontId="10" fillId="0" borderId="42" xfId="0" applyFont="1" applyBorder="1" applyAlignment="1">
      <alignment horizontal="right"/>
    </xf>
    <xf numFmtId="0" fontId="6" fillId="0" borderId="43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15" xfId="0" applyBorder="1" applyAlignment="1">
      <alignment horizontal="right"/>
    </xf>
    <xf numFmtId="0" fontId="22" fillId="2" borderId="22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15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42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26" xfId="0" applyFont="1" applyBorder="1" applyAlignment="1">
      <alignment horizontal="right"/>
    </xf>
    <xf numFmtId="0" fontId="10" fillId="0" borderId="52" xfId="0" applyFont="1" applyBorder="1" applyAlignment="1">
      <alignment horizontal="right"/>
    </xf>
    <xf numFmtId="0" fontId="10" fillId="0" borderId="53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54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6" fillId="0" borderId="38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56" xfId="0" applyFont="1" applyBorder="1" applyAlignment="1">
      <alignment horizontal="left" vertical="top" wrapText="1"/>
    </xf>
    <xf numFmtId="0" fontId="10" fillId="0" borderId="57" xfId="0" applyFont="1" applyBorder="1" applyAlignment="1">
      <alignment horizontal="left" vertical="top" wrapText="1"/>
    </xf>
    <xf numFmtId="0" fontId="10" fillId="0" borderId="58" xfId="0" applyFont="1" applyBorder="1" applyAlignment="1">
      <alignment horizontal="left" vertical="top" wrapText="1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10" fillId="0" borderId="38" xfId="0" applyFont="1" applyBorder="1" applyAlignment="1">
      <alignment/>
    </xf>
    <xf numFmtId="0" fontId="10" fillId="0" borderId="40" xfId="0" applyFont="1" applyBorder="1" applyAlignment="1">
      <alignment/>
    </xf>
    <xf numFmtId="0" fontId="3" fillId="2" borderId="60" xfId="0" applyFont="1" applyFill="1" applyBorder="1" applyAlignment="1">
      <alignment horizontal="center" vertical="top"/>
    </xf>
    <xf numFmtId="0" fontId="0" fillId="2" borderId="61" xfId="0" applyFont="1" applyFill="1" applyBorder="1" applyAlignment="1">
      <alignment horizontal="center" vertical="top"/>
    </xf>
    <xf numFmtId="0" fontId="0" fillId="2" borderId="62" xfId="0" applyFont="1" applyFill="1" applyBorder="1" applyAlignment="1">
      <alignment horizontal="center" vertical="top"/>
    </xf>
    <xf numFmtId="0" fontId="10" fillId="0" borderId="63" xfId="0" applyFont="1" applyBorder="1" applyAlignment="1">
      <alignment vertical="center"/>
    </xf>
    <xf numFmtId="0" fontId="10" fillId="0" borderId="64" xfId="0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10" fillId="0" borderId="39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56" xfId="0" applyFont="1" applyBorder="1" applyAlignment="1">
      <alignment horizontal="left" vertical="top" wrapText="1"/>
    </xf>
    <xf numFmtId="0" fontId="10" fillId="0" borderId="57" xfId="0" applyFont="1" applyBorder="1" applyAlignment="1">
      <alignment horizontal="left" vertical="top" wrapText="1"/>
    </xf>
    <xf numFmtId="0" fontId="10" fillId="0" borderId="58" xfId="0" applyFont="1" applyBorder="1" applyAlignment="1">
      <alignment horizontal="left" vertical="top" wrapText="1"/>
    </xf>
    <xf numFmtId="0" fontId="10" fillId="0" borderId="66" xfId="0" applyFont="1" applyBorder="1" applyAlignment="1">
      <alignment horizontal="left" vertical="top" wrapText="1"/>
    </xf>
    <xf numFmtId="0" fontId="10" fillId="0" borderId="50" xfId="0" applyFont="1" applyBorder="1" applyAlignment="1">
      <alignment horizontal="left" vertical="top" wrapText="1"/>
    </xf>
    <xf numFmtId="0" fontId="10" fillId="0" borderId="67" xfId="0" applyFont="1" applyBorder="1" applyAlignment="1">
      <alignment horizontal="left" vertical="top" wrapText="1"/>
    </xf>
    <xf numFmtId="0" fontId="8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0" fillId="0" borderId="69" xfId="0" applyFont="1" applyBorder="1" applyAlignment="1">
      <alignment horizontal="left" vertical="top" wrapText="1"/>
    </xf>
    <xf numFmtId="0" fontId="10" fillId="0" borderId="69" xfId="0" applyFont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6" fillId="0" borderId="32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24" fillId="0" borderId="46" xfId="0" applyFont="1" applyBorder="1" applyAlignment="1">
      <alignment horizontal="left" vertical="top" wrapText="1"/>
    </xf>
    <xf numFmtId="0" fontId="24" fillId="0" borderId="42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3" fillId="2" borderId="47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3" fillId="2" borderId="70" xfId="0" applyFont="1" applyFill="1" applyBorder="1" applyAlignment="1">
      <alignment horizontal="center" vertical="center" wrapText="1"/>
    </xf>
    <xf numFmtId="0" fontId="23" fillId="2" borderId="47" xfId="0" applyFont="1" applyFill="1" applyBorder="1" applyAlignment="1">
      <alignment horizontal="center" vertical="top" wrapText="1"/>
    </xf>
    <xf numFmtId="0" fontId="21" fillId="2" borderId="48" xfId="0" applyFont="1" applyFill="1" applyBorder="1" applyAlignment="1">
      <alignment horizontal="center" vertical="top" wrapText="1"/>
    </xf>
    <xf numFmtId="0" fontId="21" fillId="2" borderId="70" xfId="0" applyFont="1" applyFill="1" applyBorder="1" applyAlignment="1">
      <alignment horizontal="center" vertical="top" wrapText="1"/>
    </xf>
    <xf numFmtId="0" fontId="6" fillId="0" borderId="71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4" fillId="0" borderId="72" xfId="0" applyFont="1" applyBorder="1" applyAlignment="1">
      <alignment horizontal="left"/>
    </xf>
    <xf numFmtId="0" fontId="24" fillId="0" borderId="42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4" fillId="0" borderId="32" xfId="0" applyFont="1" applyBorder="1" applyAlignment="1">
      <alignment horizontal="left" vertical="top" wrapText="1"/>
    </xf>
    <xf numFmtId="0" fontId="24" fillId="0" borderId="51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3" fillId="2" borderId="47" xfId="0" applyFont="1" applyFill="1" applyBorder="1" applyAlignment="1">
      <alignment horizontal="center" vertical="top" wrapText="1"/>
    </xf>
    <xf numFmtId="0" fontId="3" fillId="2" borderId="48" xfId="0" applyFont="1" applyFill="1" applyBorder="1" applyAlignment="1">
      <alignment horizontal="center" vertical="top" wrapText="1"/>
    </xf>
    <xf numFmtId="0" fontId="3" fillId="2" borderId="7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3" fillId="2" borderId="22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7</xdr:col>
      <xdr:colOff>523875</xdr:colOff>
      <xdr:row>0</xdr:row>
      <xdr:rowOff>66675</xdr:rowOff>
    </xdr:to>
    <xdr:sp>
      <xdr:nvSpPr>
        <xdr:cNvPr id="1" name="Объект 4"/>
        <xdr:cNvSpPr>
          <a:spLocks/>
        </xdr:cNvSpPr>
      </xdr:nvSpPr>
      <xdr:spPr>
        <a:xfrm>
          <a:off x="190500" y="66675"/>
          <a:ext cx="7162800" cy="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4</xdr:col>
      <xdr:colOff>619125</xdr:colOff>
      <xdr:row>4</xdr:row>
      <xdr:rowOff>66675</xdr:rowOff>
    </xdr:to>
    <xdr:sp>
      <xdr:nvSpPr>
        <xdr:cNvPr id="1" name="Объект 2"/>
        <xdr:cNvSpPr>
          <a:spLocks/>
        </xdr:cNvSpPr>
      </xdr:nvSpPr>
      <xdr:spPr>
        <a:xfrm>
          <a:off x="114300" y="876300"/>
          <a:ext cx="7191375" cy="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47625</xdr:rowOff>
    </xdr:from>
    <xdr:to>
      <xdr:col>0</xdr:col>
      <xdr:colOff>1714500</xdr:colOff>
      <xdr:row>2</xdr:row>
      <xdr:rowOff>104775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7625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66675</xdr:rowOff>
    </xdr:from>
    <xdr:to>
      <xdr:col>4</xdr:col>
      <xdr:colOff>619125</xdr:colOff>
      <xdr:row>4</xdr:row>
      <xdr:rowOff>66675</xdr:rowOff>
    </xdr:to>
    <xdr:sp>
      <xdr:nvSpPr>
        <xdr:cNvPr id="1" name="Объект 2"/>
        <xdr:cNvSpPr>
          <a:spLocks/>
        </xdr:cNvSpPr>
      </xdr:nvSpPr>
      <xdr:spPr>
        <a:xfrm>
          <a:off x="123825" y="876300"/>
          <a:ext cx="7343775" cy="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</a:path>
          </a:pathLst>
        </a:cu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1590675</xdr:colOff>
      <xdr:row>2</xdr:row>
      <xdr:rowOff>114300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247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s-safe.ru/" TargetMode="External" /><Relationship Id="rId2" Type="http://schemas.openxmlformats.org/officeDocument/2006/relationships/hyperlink" Target="mailto:crosssafe@dol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s-safe.ru/" TargetMode="External" /><Relationship Id="rId2" Type="http://schemas.openxmlformats.org/officeDocument/2006/relationships/hyperlink" Target="mailto:crosssafe@dol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C62" sqref="C62"/>
    </sheetView>
  </sheetViews>
  <sheetFormatPr defaultColWidth="9.00390625" defaultRowHeight="12.75"/>
  <cols>
    <col min="1" max="1" width="37.875" style="0" customWidth="1"/>
    <col min="2" max="2" width="13.75390625" style="0" customWidth="1"/>
    <col min="3" max="3" width="4.875" style="1" customWidth="1"/>
    <col min="4" max="4" width="7.375" style="1" customWidth="1"/>
    <col min="5" max="5" width="10.75390625" style="0" customWidth="1"/>
    <col min="6" max="6" width="8.375" style="0" customWidth="1"/>
    <col min="7" max="7" width="6.625" style="0" customWidth="1"/>
    <col min="8" max="8" width="8.25390625" style="0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8" ht="19.5" thickBot="1">
      <c r="A2" s="137" t="s">
        <v>1</v>
      </c>
      <c r="B2" s="137"/>
      <c r="C2" s="137"/>
      <c r="D2" s="137"/>
      <c r="E2" s="137"/>
      <c r="F2" s="137"/>
      <c r="G2" s="137"/>
      <c r="H2" s="137"/>
    </row>
    <row r="3" spans="1:8" ht="36.75" thickBot="1">
      <c r="A3" s="99" t="s">
        <v>116</v>
      </c>
      <c r="B3" s="43" t="s">
        <v>3</v>
      </c>
      <c r="C3" s="43" t="s">
        <v>4</v>
      </c>
      <c r="D3" s="100" t="s">
        <v>164</v>
      </c>
      <c r="E3" s="122" t="s">
        <v>5</v>
      </c>
      <c r="F3" s="123"/>
      <c r="G3" s="124"/>
      <c r="H3" s="44" t="s">
        <v>6</v>
      </c>
    </row>
    <row r="4" spans="1:8" ht="13.5" thickBot="1">
      <c r="A4" s="87" t="s">
        <v>2</v>
      </c>
      <c r="B4" s="87" t="s">
        <v>7</v>
      </c>
      <c r="C4" s="88" t="s">
        <v>8</v>
      </c>
      <c r="D4" s="89" t="s">
        <v>165</v>
      </c>
      <c r="E4" s="90" t="s">
        <v>9</v>
      </c>
      <c r="F4" s="90" t="s">
        <v>10</v>
      </c>
      <c r="G4" s="90" t="s">
        <v>11</v>
      </c>
      <c r="H4" s="91" t="s">
        <v>12</v>
      </c>
    </row>
    <row r="5" spans="1:8" ht="9" customHeight="1" thickTop="1">
      <c r="A5" s="131" t="s">
        <v>117</v>
      </c>
      <c r="B5" s="132"/>
      <c r="C5" s="132"/>
      <c r="D5" s="132"/>
      <c r="E5" s="132"/>
      <c r="F5" s="132"/>
      <c r="G5" s="132"/>
      <c r="H5" s="133"/>
    </row>
    <row r="6" spans="1:8" ht="19.5" customHeight="1">
      <c r="A6" s="59" t="s">
        <v>122</v>
      </c>
      <c r="B6" s="8" t="s">
        <v>174</v>
      </c>
      <c r="C6" s="9">
        <v>36</v>
      </c>
      <c r="D6" s="9">
        <v>41</v>
      </c>
      <c r="E6" s="8" t="s">
        <v>189</v>
      </c>
      <c r="F6" s="9" t="s">
        <v>13</v>
      </c>
      <c r="G6" s="9" t="s">
        <v>14</v>
      </c>
      <c r="H6" s="54">
        <v>7493</v>
      </c>
    </row>
    <row r="7" spans="1:8" ht="38.25" customHeight="1">
      <c r="A7" s="51" t="s">
        <v>123</v>
      </c>
      <c r="B7" s="26" t="s">
        <v>175</v>
      </c>
      <c r="C7" s="20">
        <v>64</v>
      </c>
      <c r="D7" s="20">
        <v>89</v>
      </c>
      <c r="E7" s="26" t="s">
        <v>189</v>
      </c>
      <c r="F7" s="20" t="s">
        <v>15</v>
      </c>
      <c r="G7" s="20" t="s">
        <v>15</v>
      </c>
      <c r="H7" s="54">
        <v>9617</v>
      </c>
    </row>
    <row r="8" spans="1:8" ht="12.75">
      <c r="A8" s="51" t="s">
        <v>190</v>
      </c>
      <c r="B8" s="8" t="s">
        <v>192</v>
      </c>
      <c r="C8" s="20">
        <v>86</v>
      </c>
      <c r="D8" s="20">
        <v>183</v>
      </c>
      <c r="E8" s="26" t="s">
        <v>189</v>
      </c>
      <c r="F8" s="20" t="s">
        <v>15</v>
      </c>
      <c r="G8" s="20" t="s">
        <v>15</v>
      </c>
      <c r="H8" s="56">
        <v>12331</v>
      </c>
    </row>
    <row r="9" spans="1:8" ht="12.75">
      <c r="A9" s="51" t="s">
        <v>191</v>
      </c>
      <c r="B9" s="26" t="s">
        <v>193</v>
      </c>
      <c r="C9" s="20">
        <v>140</v>
      </c>
      <c r="D9" s="20">
        <v>358</v>
      </c>
      <c r="E9" s="26" t="s">
        <v>189</v>
      </c>
      <c r="F9" s="20" t="s">
        <v>15</v>
      </c>
      <c r="G9" s="20" t="s">
        <v>15</v>
      </c>
      <c r="H9" s="56">
        <v>21535</v>
      </c>
    </row>
    <row r="10" spans="1:8" ht="13.5" thickBot="1">
      <c r="A10" s="51" t="s">
        <v>124</v>
      </c>
      <c r="B10" s="26" t="s">
        <v>207</v>
      </c>
      <c r="C10" s="20">
        <v>127</v>
      </c>
      <c r="D10" s="20">
        <v>284</v>
      </c>
      <c r="E10" s="26" t="s">
        <v>189</v>
      </c>
      <c r="F10" s="20" t="s">
        <v>15</v>
      </c>
      <c r="G10" s="20" t="s">
        <v>15</v>
      </c>
      <c r="H10" s="92">
        <v>17405</v>
      </c>
    </row>
    <row r="11" spans="1:8" ht="15" thickTop="1">
      <c r="A11" s="131" t="s">
        <v>118</v>
      </c>
      <c r="B11" s="132"/>
      <c r="C11" s="132"/>
      <c r="D11" s="132"/>
      <c r="E11" s="132"/>
      <c r="F11" s="132"/>
      <c r="G11" s="132"/>
      <c r="H11" s="133"/>
    </row>
    <row r="12" spans="1:8" ht="12.75">
      <c r="A12" s="59" t="s">
        <v>179</v>
      </c>
      <c r="B12" s="8" t="s">
        <v>180</v>
      </c>
      <c r="C12" s="9">
        <v>96</v>
      </c>
      <c r="D12" s="9">
        <v>100</v>
      </c>
      <c r="E12" s="10" t="s">
        <v>194</v>
      </c>
      <c r="F12" s="9" t="s">
        <v>15</v>
      </c>
      <c r="G12" s="9" t="s">
        <v>15</v>
      </c>
      <c r="H12" s="54">
        <v>11918</v>
      </c>
    </row>
    <row r="13" spans="1:8" ht="12.75">
      <c r="A13" s="59" t="s">
        <v>178</v>
      </c>
      <c r="B13" s="8" t="s">
        <v>181</v>
      </c>
      <c r="C13" s="9">
        <v>140</v>
      </c>
      <c r="D13" s="9">
        <v>180</v>
      </c>
      <c r="E13" s="10" t="s">
        <v>194</v>
      </c>
      <c r="F13" s="9" t="s">
        <v>15</v>
      </c>
      <c r="G13" s="9" t="s">
        <v>15</v>
      </c>
      <c r="H13" s="54">
        <v>15930</v>
      </c>
    </row>
    <row r="14" spans="1:8" ht="12.75">
      <c r="A14" s="51" t="s">
        <v>177</v>
      </c>
      <c r="B14" s="26" t="s">
        <v>182</v>
      </c>
      <c r="C14" s="20">
        <v>227</v>
      </c>
      <c r="D14" s="20">
        <v>330</v>
      </c>
      <c r="E14" s="93" t="s">
        <v>194</v>
      </c>
      <c r="F14" s="20" t="s">
        <v>15</v>
      </c>
      <c r="G14" s="20" t="s">
        <v>15</v>
      </c>
      <c r="H14" s="92">
        <v>24898</v>
      </c>
    </row>
    <row r="15" spans="1:8" ht="13.5" thickBot="1">
      <c r="A15" s="117" t="s">
        <v>214</v>
      </c>
      <c r="B15" s="116" t="s">
        <v>196</v>
      </c>
      <c r="C15" s="85">
        <v>250</v>
      </c>
      <c r="D15" s="85">
        <v>420</v>
      </c>
      <c r="E15" s="118" t="s">
        <v>194</v>
      </c>
      <c r="F15" s="85" t="s">
        <v>15</v>
      </c>
      <c r="G15" s="85" t="s">
        <v>15</v>
      </c>
      <c r="H15" s="119">
        <v>27081</v>
      </c>
    </row>
    <row r="16" spans="1:8" ht="15" thickTop="1">
      <c r="A16" s="131" t="s">
        <v>119</v>
      </c>
      <c r="B16" s="132"/>
      <c r="C16" s="132"/>
      <c r="D16" s="132"/>
      <c r="E16" s="132"/>
      <c r="F16" s="132"/>
      <c r="G16" s="132"/>
      <c r="H16" s="133"/>
    </row>
    <row r="17" spans="1:8" ht="12.75">
      <c r="A17" s="59" t="s">
        <v>183</v>
      </c>
      <c r="B17" s="8" t="s">
        <v>180</v>
      </c>
      <c r="C17" s="9">
        <v>170</v>
      </c>
      <c r="D17" s="9">
        <v>93</v>
      </c>
      <c r="E17" s="10" t="s">
        <v>194</v>
      </c>
      <c r="F17" s="9" t="s">
        <v>15</v>
      </c>
      <c r="G17" s="9" t="s">
        <v>15</v>
      </c>
      <c r="H17" s="54">
        <v>17700</v>
      </c>
    </row>
    <row r="18" spans="1:8" ht="12.75">
      <c r="A18" s="59" t="s">
        <v>197</v>
      </c>
      <c r="B18" s="8" t="s">
        <v>198</v>
      </c>
      <c r="C18" s="9">
        <v>195</v>
      </c>
      <c r="D18" s="9">
        <v>110</v>
      </c>
      <c r="E18" s="10" t="s">
        <v>194</v>
      </c>
      <c r="F18" s="9" t="s">
        <v>15</v>
      </c>
      <c r="G18" s="9" t="s">
        <v>15</v>
      </c>
      <c r="H18" s="54">
        <v>18585</v>
      </c>
    </row>
    <row r="19" spans="1:8" ht="12.75">
      <c r="A19" s="59" t="s">
        <v>184</v>
      </c>
      <c r="B19" s="8" t="s">
        <v>181</v>
      </c>
      <c r="C19" s="9">
        <v>260</v>
      </c>
      <c r="D19" s="9">
        <v>168</v>
      </c>
      <c r="E19" s="10" t="s">
        <v>194</v>
      </c>
      <c r="F19" s="9" t="s">
        <v>15</v>
      </c>
      <c r="G19" s="9" t="s">
        <v>15</v>
      </c>
      <c r="H19" s="55">
        <v>23836</v>
      </c>
    </row>
    <row r="20" spans="1:8" ht="12.75">
      <c r="A20" s="59" t="s">
        <v>199</v>
      </c>
      <c r="B20" s="8" t="s">
        <v>200</v>
      </c>
      <c r="C20" s="9">
        <v>285</v>
      </c>
      <c r="D20" s="9">
        <v>205</v>
      </c>
      <c r="E20" s="10" t="s">
        <v>194</v>
      </c>
      <c r="F20" s="9" t="s">
        <v>15</v>
      </c>
      <c r="G20" s="9" t="s">
        <v>15</v>
      </c>
      <c r="H20" s="55">
        <v>26432</v>
      </c>
    </row>
    <row r="21" spans="1:8" ht="12.75">
      <c r="A21" s="51" t="s">
        <v>185</v>
      </c>
      <c r="B21" s="26" t="s">
        <v>17</v>
      </c>
      <c r="C21" s="20">
        <v>420</v>
      </c>
      <c r="D21" s="20">
        <v>310</v>
      </c>
      <c r="E21" s="93" t="s">
        <v>194</v>
      </c>
      <c r="F21" s="20" t="s">
        <v>15</v>
      </c>
      <c r="G21" s="20" t="s">
        <v>15</v>
      </c>
      <c r="H21" s="92">
        <v>31919</v>
      </c>
    </row>
    <row r="22" spans="1:8" ht="13.5" thickBot="1">
      <c r="A22" s="51" t="s">
        <v>195</v>
      </c>
      <c r="B22" s="26" t="s">
        <v>196</v>
      </c>
      <c r="C22" s="20">
        <v>465</v>
      </c>
      <c r="D22" s="20">
        <v>370</v>
      </c>
      <c r="E22" s="93" t="s">
        <v>194</v>
      </c>
      <c r="F22" s="20" t="s">
        <v>15</v>
      </c>
      <c r="G22" s="20" t="s">
        <v>15</v>
      </c>
      <c r="H22" s="92">
        <v>35872</v>
      </c>
    </row>
    <row r="23" spans="1:8" ht="15" thickTop="1">
      <c r="A23" s="131" t="s">
        <v>120</v>
      </c>
      <c r="B23" s="132"/>
      <c r="C23" s="132"/>
      <c r="D23" s="132"/>
      <c r="E23" s="132"/>
      <c r="F23" s="132"/>
      <c r="G23" s="132"/>
      <c r="H23" s="133"/>
    </row>
    <row r="24" spans="1:8" ht="12.75">
      <c r="A24" s="50" t="s">
        <v>212</v>
      </c>
      <c r="B24" s="4" t="s">
        <v>16</v>
      </c>
      <c r="C24" s="5">
        <v>266</v>
      </c>
      <c r="D24" s="5">
        <v>76</v>
      </c>
      <c r="E24" s="10" t="s">
        <v>194</v>
      </c>
      <c r="F24" s="5" t="s">
        <v>15</v>
      </c>
      <c r="G24" s="5" t="s">
        <v>15</v>
      </c>
      <c r="H24" s="54">
        <v>27553</v>
      </c>
    </row>
    <row r="25" spans="1:8" ht="12.75">
      <c r="A25" s="50" t="s">
        <v>213</v>
      </c>
      <c r="B25" s="4" t="s">
        <v>181</v>
      </c>
      <c r="C25" s="5">
        <v>359</v>
      </c>
      <c r="D25" s="5">
        <v>144</v>
      </c>
      <c r="E25" s="10" t="s">
        <v>194</v>
      </c>
      <c r="F25" s="5" t="s">
        <v>15</v>
      </c>
      <c r="G25" s="5" t="s">
        <v>15</v>
      </c>
      <c r="H25" s="54">
        <v>29913</v>
      </c>
    </row>
    <row r="26" spans="1:8" ht="12.75">
      <c r="A26" s="59" t="s">
        <v>215</v>
      </c>
      <c r="B26" s="8" t="s">
        <v>186</v>
      </c>
      <c r="C26" s="9">
        <v>612</v>
      </c>
      <c r="D26" s="9">
        <v>343</v>
      </c>
      <c r="E26" s="10" t="s">
        <v>194</v>
      </c>
      <c r="F26" s="9" t="s">
        <v>15</v>
      </c>
      <c r="G26" s="9" t="s">
        <v>15</v>
      </c>
      <c r="H26" s="55">
        <v>45253</v>
      </c>
    </row>
    <row r="27" spans="1:8" ht="12.75">
      <c r="A27" s="60" t="s">
        <v>216</v>
      </c>
      <c r="B27" s="12" t="s">
        <v>17</v>
      </c>
      <c r="C27" s="13">
        <v>577</v>
      </c>
      <c r="D27" s="13">
        <v>274</v>
      </c>
      <c r="E27" s="10" t="s">
        <v>194</v>
      </c>
      <c r="F27" s="13" t="s">
        <v>15</v>
      </c>
      <c r="G27" s="13" t="s">
        <v>15</v>
      </c>
      <c r="H27" s="56">
        <v>43247</v>
      </c>
    </row>
    <row r="28" spans="1:8" ht="13.5" thickBot="1">
      <c r="A28" s="51" t="s">
        <v>217</v>
      </c>
      <c r="B28" s="26" t="s">
        <v>187</v>
      </c>
      <c r="C28" s="20">
        <v>770</v>
      </c>
      <c r="D28" s="20">
        <v>459</v>
      </c>
      <c r="E28" s="94" t="s">
        <v>194</v>
      </c>
      <c r="F28" s="20" t="s">
        <v>15</v>
      </c>
      <c r="G28" s="20" t="s">
        <v>15</v>
      </c>
      <c r="H28" s="92">
        <v>54339</v>
      </c>
    </row>
    <row r="29" spans="1:8" ht="17.25" thickTop="1">
      <c r="A29" s="128" t="s">
        <v>121</v>
      </c>
      <c r="B29" s="129"/>
      <c r="C29" s="129"/>
      <c r="D29" s="129"/>
      <c r="E29" s="129"/>
      <c r="F29" s="129"/>
      <c r="G29" s="129"/>
      <c r="H29" s="130"/>
    </row>
    <row r="30" spans="1:8" ht="12.75">
      <c r="A30" s="50" t="s">
        <v>18</v>
      </c>
      <c r="B30" s="4" t="s">
        <v>19</v>
      </c>
      <c r="C30" s="5">
        <v>95</v>
      </c>
      <c r="D30" s="5">
        <v>380</v>
      </c>
      <c r="E30" s="6" t="s">
        <v>14</v>
      </c>
      <c r="F30" s="5" t="s">
        <v>15</v>
      </c>
      <c r="G30" s="5" t="s">
        <v>15</v>
      </c>
      <c r="H30" s="54">
        <v>8909</v>
      </c>
    </row>
    <row r="31" spans="1:8" ht="12.75">
      <c r="A31" s="50" t="s">
        <v>20</v>
      </c>
      <c r="B31" s="4" t="s">
        <v>21</v>
      </c>
      <c r="C31" s="5">
        <v>73</v>
      </c>
      <c r="D31" s="5">
        <v>250</v>
      </c>
      <c r="E31" s="6" t="s">
        <v>14</v>
      </c>
      <c r="F31" s="5" t="s">
        <v>15</v>
      </c>
      <c r="G31" s="5" t="s">
        <v>15</v>
      </c>
      <c r="H31" s="54">
        <v>7257</v>
      </c>
    </row>
    <row r="32" spans="1:8" ht="12.75">
      <c r="A32" s="51" t="s">
        <v>22</v>
      </c>
      <c r="B32" s="26" t="s">
        <v>23</v>
      </c>
      <c r="C32" s="20">
        <v>85</v>
      </c>
      <c r="D32" s="20">
        <v>360</v>
      </c>
      <c r="E32" s="19" t="s">
        <v>14</v>
      </c>
      <c r="F32" s="20" t="s">
        <v>15</v>
      </c>
      <c r="G32" s="20" t="s">
        <v>15</v>
      </c>
      <c r="H32" s="56">
        <v>8909</v>
      </c>
    </row>
    <row r="33" spans="1:8" ht="18.75" customHeight="1" thickBot="1">
      <c r="A33" s="52" t="s">
        <v>89</v>
      </c>
      <c r="B33" s="35" t="s">
        <v>90</v>
      </c>
      <c r="C33" s="36">
        <v>200</v>
      </c>
      <c r="D33" s="36">
        <v>560</v>
      </c>
      <c r="E33" s="37" t="s">
        <v>14</v>
      </c>
      <c r="F33" s="36" t="s">
        <v>15</v>
      </c>
      <c r="G33" s="36" t="s">
        <v>15</v>
      </c>
      <c r="H33" s="57">
        <v>12744</v>
      </c>
    </row>
    <row r="34" spans="1:8" ht="13.5" thickTop="1">
      <c r="A34" s="53" t="s">
        <v>24</v>
      </c>
      <c r="B34" s="27" t="s">
        <v>25</v>
      </c>
      <c r="C34" s="28">
        <v>30</v>
      </c>
      <c r="D34" s="28">
        <v>80</v>
      </c>
      <c r="E34" s="29" t="s">
        <v>14</v>
      </c>
      <c r="F34" s="28" t="s">
        <v>15</v>
      </c>
      <c r="G34" s="28" t="s">
        <v>15</v>
      </c>
      <c r="H34" s="58">
        <v>5900</v>
      </c>
    </row>
    <row r="35" spans="1:8" ht="13.5" thickBot="1">
      <c r="A35" s="51" t="s">
        <v>26</v>
      </c>
      <c r="B35" s="26" t="s">
        <v>27</v>
      </c>
      <c r="C35" s="20">
        <v>41</v>
      </c>
      <c r="D35" s="20">
        <v>130</v>
      </c>
      <c r="E35" s="19" t="s">
        <v>14</v>
      </c>
      <c r="F35" s="20" t="s">
        <v>15</v>
      </c>
      <c r="G35" s="20" t="s">
        <v>15</v>
      </c>
      <c r="H35" s="92">
        <v>6549</v>
      </c>
    </row>
    <row r="36" spans="1:8" ht="15" thickTop="1">
      <c r="A36" s="131" t="s">
        <v>28</v>
      </c>
      <c r="B36" s="132"/>
      <c r="C36" s="132"/>
      <c r="D36" s="132"/>
      <c r="E36" s="132"/>
      <c r="F36" s="132"/>
      <c r="G36" s="132"/>
      <c r="H36" s="133"/>
    </row>
    <row r="37" spans="1:8" ht="13.5" thickBot="1">
      <c r="A37" s="95" t="s">
        <v>154</v>
      </c>
      <c r="B37" s="12" t="s">
        <v>158</v>
      </c>
      <c r="C37" s="13">
        <v>65</v>
      </c>
      <c r="D37" s="96"/>
      <c r="E37" s="12" t="s">
        <v>194</v>
      </c>
      <c r="F37" s="13" t="s">
        <v>29</v>
      </c>
      <c r="G37" s="13" t="s">
        <v>29</v>
      </c>
      <c r="H37" s="97">
        <v>7906</v>
      </c>
    </row>
    <row r="38" spans="1:8" ht="15" thickTop="1">
      <c r="A38" s="131" t="s">
        <v>30</v>
      </c>
      <c r="B38" s="132"/>
      <c r="C38" s="132"/>
      <c r="D38" s="132"/>
      <c r="E38" s="132"/>
      <c r="F38" s="132"/>
      <c r="G38" s="132"/>
      <c r="H38" s="133"/>
    </row>
    <row r="39" spans="1:8" ht="12.75">
      <c r="A39" s="50" t="s">
        <v>102</v>
      </c>
      <c r="B39" s="4" t="s">
        <v>31</v>
      </c>
      <c r="C39" s="5">
        <v>30</v>
      </c>
      <c r="D39" s="5">
        <v>108</v>
      </c>
      <c r="E39" s="6" t="s">
        <v>14</v>
      </c>
      <c r="F39" s="5" t="s">
        <v>15</v>
      </c>
      <c r="G39" s="5" t="s">
        <v>15</v>
      </c>
      <c r="H39" s="54">
        <v>4307</v>
      </c>
    </row>
    <row r="40" spans="1:8" ht="12.75">
      <c r="A40" s="50" t="s">
        <v>103</v>
      </c>
      <c r="B40" s="4" t="s">
        <v>32</v>
      </c>
      <c r="C40" s="5">
        <v>35</v>
      </c>
      <c r="D40" s="5">
        <v>180</v>
      </c>
      <c r="E40" s="6" t="s">
        <v>14</v>
      </c>
      <c r="F40" s="5" t="s">
        <v>15</v>
      </c>
      <c r="G40" s="5" t="s">
        <v>15</v>
      </c>
      <c r="H40" s="54">
        <v>4307</v>
      </c>
    </row>
    <row r="41" spans="1:8" ht="13.5" thickBot="1">
      <c r="A41" s="51" t="s">
        <v>104</v>
      </c>
      <c r="B41" s="26" t="s">
        <v>33</v>
      </c>
      <c r="C41" s="20">
        <v>30</v>
      </c>
      <c r="D41" s="20">
        <v>150</v>
      </c>
      <c r="E41" s="19" t="s">
        <v>14</v>
      </c>
      <c r="F41" s="20" t="s">
        <v>15</v>
      </c>
      <c r="G41" s="20" t="s">
        <v>15</v>
      </c>
      <c r="H41" s="92">
        <v>4130</v>
      </c>
    </row>
    <row r="42" spans="1:8" ht="13.5" thickTop="1">
      <c r="A42" s="134" t="s">
        <v>34</v>
      </c>
      <c r="B42" s="135"/>
      <c r="C42" s="135"/>
      <c r="D42" s="135"/>
      <c r="E42" s="135"/>
      <c r="F42" s="135"/>
      <c r="G42" s="136"/>
      <c r="H42" s="98"/>
    </row>
    <row r="43" spans="1:8" ht="12.75">
      <c r="A43" s="149" t="s">
        <v>218</v>
      </c>
      <c r="B43" s="150"/>
      <c r="C43" s="150"/>
      <c r="D43" s="150"/>
      <c r="E43" s="150"/>
      <c r="F43" s="150"/>
      <c r="G43" s="151"/>
      <c r="H43" s="45">
        <v>2537</v>
      </c>
    </row>
    <row r="44" spans="1:8" ht="12.75">
      <c r="A44" s="125" t="s">
        <v>80</v>
      </c>
      <c r="B44" s="147"/>
      <c r="C44" s="147"/>
      <c r="D44" s="147"/>
      <c r="E44" s="147"/>
      <c r="F44" s="147"/>
      <c r="G44" s="148"/>
      <c r="H44" s="45">
        <v>354</v>
      </c>
    </row>
    <row r="45" spans="1:8" ht="12.75">
      <c r="A45" s="125" t="s">
        <v>35</v>
      </c>
      <c r="B45" s="147"/>
      <c r="C45" s="147"/>
      <c r="D45" s="147"/>
      <c r="E45" s="147"/>
      <c r="F45" s="147"/>
      <c r="G45" s="148"/>
      <c r="H45" s="46">
        <v>1357</v>
      </c>
    </row>
    <row r="46" spans="1:8" ht="15" customHeight="1">
      <c r="A46" s="125" t="s">
        <v>36</v>
      </c>
      <c r="B46" s="147"/>
      <c r="C46" s="147"/>
      <c r="D46" s="147"/>
      <c r="E46" s="147"/>
      <c r="F46" s="147"/>
      <c r="G46" s="148"/>
      <c r="H46" s="46">
        <v>2065</v>
      </c>
    </row>
    <row r="47" spans="1:8" s="16" customFormat="1" ht="15" customHeight="1">
      <c r="A47" s="125" t="s">
        <v>201</v>
      </c>
      <c r="B47" s="147"/>
      <c r="C47" s="147"/>
      <c r="D47" s="147"/>
      <c r="E47" s="147"/>
      <c r="F47" s="147"/>
      <c r="G47" s="148"/>
      <c r="H47" s="46">
        <v>2950</v>
      </c>
    </row>
    <row r="48" spans="1:8" s="16" customFormat="1" ht="15" customHeight="1">
      <c r="A48" s="125" t="s">
        <v>202</v>
      </c>
      <c r="B48" s="121"/>
      <c r="C48" s="121"/>
      <c r="D48" s="121"/>
      <c r="E48" s="121"/>
      <c r="F48" s="121"/>
      <c r="G48" s="120"/>
      <c r="H48" s="46">
        <v>3776</v>
      </c>
    </row>
    <row r="49" spans="1:8" s="17" customFormat="1" ht="12.75">
      <c r="A49" s="125" t="s">
        <v>203</v>
      </c>
      <c r="B49" s="147"/>
      <c r="C49" s="147"/>
      <c r="D49" s="147"/>
      <c r="E49" s="147"/>
      <c r="F49" s="147"/>
      <c r="G49" s="148"/>
      <c r="H49" s="46">
        <v>4956</v>
      </c>
    </row>
    <row r="50" spans="1:8" s="17" customFormat="1" ht="12.75">
      <c r="A50" s="125" t="s">
        <v>87</v>
      </c>
      <c r="B50" s="121"/>
      <c r="C50" s="121"/>
      <c r="D50" s="121"/>
      <c r="E50" s="121"/>
      <c r="F50" s="121"/>
      <c r="G50" s="120"/>
      <c r="H50" s="47">
        <v>0.03</v>
      </c>
    </row>
    <row r="51" spans="1:8" s="17" customFormat="1" ht="12.75">
      <c r="A51" s="125" t="s">
        <v>77</v>
      </c>
      <c r="B51" s="147"/>
      <c r="C51" s="147"/>
      <c r="D51" s="147"/>
      <c r="E51" s="147"/>
      <c r="F51" s="147"/>
      <c r="G51" s="148"/>
      <c r="H51" s="46">
        <v>295</v>
      </c>
    </row>
    <row r="52" spans="1:8" s="17" customFormat="1" ht="12.75">
      <c r="A52" s="125" t="s">
        <v>172</v>
      </c>
      <c r="B52" s="126"/>
      <c r="C52" s="126"/>
      <c r="D52" s="126"/>
      <c r="E52" s="126"/>
      <c r="F52" s="126"/>
      <c r="G52" s="127"/>
      <c r="H52" s="46">
        <v>590</v>
      </c>
    </row>
    <row r="53" spans="1:8" s="17" customFormat="1" ht="12.75">
      <c r="A53" s="125" t="s">
        <v>151</v>
      </c>
      <c r="B53" s="121"/>
      <c r="C53" s="121"/>
      <c r="D53" s="121"/>
      <c r="E53" s="121"/>
      <c r="F53" s="121"/>
      <c r="G53" s="120"/>
      <c r="H53" s="46">
        <v>472</v>
      </c>
    </row>
    <row r="54" spans="1:8" s="17" customFormat="1" ht="12.75">
      <c r="A54" s="154" t="s">
        <v>78</v>
      </c>
      <c r="B54" s="155"/>
      <c r="C54" s="155"/>
      <c r="D54" s="155"/>
      <c r="E54" s="155"/>
      <c r="F54" s="155"/>
      <c r="G54" s="156"/>
      <c r="H54" s="48">
        <v>295</v>
      </c>
    </row>
    <row r="55" spans="1:8" s="17" customFormat="1" ht="13.5" thickBot="1">
      <c r="A55" s="163" t="s">
        <v>79</v>
      </c>
      <c r="B55" s="164"/>
      <c r="C55" s="164"/>
      <c r="D55" s="164"/>
      <c r="E55" s="164"/>
      <c r="F55" s="164"/>
      <c r="G55" s="165"/>
      <c r="H55" s="49">
        <v>354</v>
      </c>
    </row>
    <row r="56" spans="1:8" s="17" customFormat="1" ht="13.5" thickTop="1">
      <c r="A56" s="161" t="s">
        <v>81</v>
      </c>
      <c r="B56" s="162"/>
      <c r="C56" s="162"/>
      <c r="D56" s="162"/>
      <c r="E56" s="162"/>
      <c r="F56" s="162"/>
      <c r="G56" s="162"/>
      <c r="H56" s="162"/>
    </row>
    <row r="57" spans="1:8" s="17" customFormat="1" ht="12.75">
      <c r="A57" s="159" t="s">
        <v>88</v>
      </c>
      <c r="B57" s="160"/>
      <c r="C57" s="160"/>
      <c r="D57" s="160"/>
      <c r="E57" s="160"/>
      <c r="F57" s="160"/>
      <c r="G57" s="160"/>
      <c r="H57" s="160"/>
    </row>
    <row r="58" spans="1:8" s="17" customFormat="1" ht="15.75">
      <c r="A58" s="152"/>
      <c r="B58" s="153"/>
      <c r="C58" s="153"/>
      <c r="D58" s="153"/>
      <c r="E58" s="153"/>
      <c r="F58" s="153"/>
      <c r="G58" s="153"/>
      <c r="H58" s="153"/>
    </row>
    <row r="59" spans="1:8" s="17" customFormat="1" ht="14.25">
      <c r="A59" s="157"/>
      <c r="B59" s="158"/>
      <c r="C59" s="158"/>
      <c r="D59" s="158"/>
      <c r="E59" s="158"/>
      <c r="F59" s="158"/>
      <c r="G59" s="158"/>
      <c r="H59" s="158"/>
    </row>
    <row r="60" spans="1:8" s="17" customFormat="1" ht="12.75">
      <c r="A60"/>
      <c r="B60"/>
      <c r="C60" s="1"/>
      <c r="D60" s="1"/>
      <c r="E60"/>
      <c r="F60"/>
      <c r="G60"/>
      <c r="H60"/>
    </row>
    <row r="61" spans="1:8" s="3" customFormat="1" ht="12.75">
      <c r="A61"/>
      <c r="B61"/>
      <c r="C61" s="1"/>
      <c r="D61" s="1"/>
      <c r="E61"/>
      <c r="F61"/>
      <c r="G61"/>
      <c r="H61"/>
    </row>
    <row r="62" spans="1:8" s="3" customFormat="1" ht="12.75">
      <c r="A62"/>
      <c r="B62"/>
      <c r="C62" s="1"/>
      <c r="D62" s="1"/>
      <c r="E62"/>
      <c r="F62"/>
      <c r="G62"/>
      <c r="H62"/>
    </row>
    <row r="63" ht="15.75" customHeight="1"/>
  </sheetData>
  <mergeCells count="28">
    <mergeCell ref="A58:H58"/>
    <mergeCell ref="A50:G50"/>
    <mergeCell ref="A54:G54"/>
    <mergeCell ref="A59:H59"/>
    <mergeCell ref="A57:H57"/>
    <mergeCell ref="A56:H56"/>
    <mergeCell ref="A55:G55"/>
    <mergeCell ref="A51:G51"/>
    <mergeCell ref="A53:G53"/>
    <mergeCell ref="A46:G46"/>
    <mergeCell ref="A47:G47"/>
    <mergeCell ref="A49:G49"/>
    <mergeCell ref="A43:G43"/>
    <mergeCell ref="A44:G44"/>
    <mergeCell ref="A45:G45"/>
    <mergeCell ref="A48:G48"/>
    <mergeCell ref="A2:H2"/>
    <mergeCell ref="A1:H1"/>
    <mergeCell ref="E3:G3"/>
    <mergeCell ref="A52:G52"/>
    <mergeCell ref="A29:H29"/>
    <mergeCell ref="A36:H36"/>
    <mergeCell ref="A38:H38"/>
    <mergeCell ref="A5:H5"/>
    <mergeCell ref="A11:H11"/>
    <mergeCell ref="A16:H16"/>
    <mergeCell ref="A23:H23"/>
    <mergeCell ref="A42:G42"/>
  </mergeCells>
  <printOptions/>
  <pageMargins left="0.5905511811023623" right="0.11811023622047245" top="0.11811023622047245" bottom="0.15748031496062992" header="0.11811023622047245" footer="0.1968503937007874"/>
  <pageSetup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4" sqref="A4"/>
    </sheetView>
  </sheetViews>
  <sheetFormatPr defaultColWidth="9.00390625" defaultRowHeight="12.75"/>
  <cols>
    <col min="1" max="1" width="37.00390625" style="0" customWidth="1"/>
    <col min="2" max="2" width="14.00390625" style="0" customWidth="1"/>
    <col min="3" max="3" width="7.125" style="0" customWidth="1"/>
    <col min="4" max="4" width="29.625" style="0" customWidth="1"/>
    <col min="5" max="5" width="8.125" style="0" customWidth="1"/>
  </cols>
  <sheetData>
    <row r="1" spans="1:5" ht="23.25">
      <c r="A1" s="144"/>
      <c r="B1" s="138" t="s">
        <v>0</v>
      </c>
      <c r="C1" s="139"/>
      <c r="D1" s="139"/>
      <c r="E1" s="139"/>
    </row>
    <row r="2" spans="1:5" ht="15">
      <c r="A2" s="144"/>
      <c r="B2" s="145" t="s">
        <v>166</v>
      </c>
      <c r="C2" s="168"/>
      <c r="D2" s="145" t="s">
        <v>129</v>
      </c>
      <c r="E2" s="169"/>
    </row>
    <row r="3" spans="1:5" ht="12.75">
      <c r="A3" s="144"/>
      <c r="B3" s="140" t="s">
        <v>170</v>
      </c>
      <c r="C3" s="141"/>
      <c r="D3" s="141"/>
      <c r="E3" s="141"/>
    </row>
    <row r="4" spans="1:5" ht="12.75">
      <c r="A4" s="2" t="s">
        <v>225</v>
      </c>
      <c r="B4" s="142" t="s">
        <v>208</v>
      </c>
      <c r="C4" s="143"/>
      <c r="D4" s="143"/>
      <c r="E4" s="143"/>
    </row>
    <row r="5" spans="1:5" ht="9.75" customHeight="1">
      <c r="A5" s="144"/>
      <c r="B5" s="144"/>
      <c r="C5" s="144"/>
      <c r="D5" s="144"/>
      <c r="E5" s="144"/>
    </row>
    <row r="6" spans="1:5" ht="19.5" thickBot="1">
      <c r="A6" s="172" t="s">
        <v>125</v>
      </c>
      <c r="B6" s="172"/>
      <c r="C6" s="172"/>
      <c r="D6" s="172"/>
      <c r="E6" s="172"/>
    </row>
    <row r="7" spans="1:5" ht="24.75" thickBot="1">
      <c r="A7" s="75" t="s">
        <v>37</v>
      </c>
      <c r="B7" s="74" t="s">
        <v>76</v>
      </c>
      <c r="C7" s="77" t="s">
        <v>38</v>
      </c>
      <c r="D7" s="76" t="s">
        <v>39</v>
      </c>
      <c r="E7" s="78" t="s">
        <v>115</v>
      </c>
    </row>
    <row r="8" spans="1:5" ht="15.75">
      <c r="A8" s="181" t="s">
        <v>40</v>
      </c>
      <c r="B8" s="182"/>
      <c r="C8" s="182"/>
      <c r="D8" s="182"/>
      <c r="E8" s="183"/>
    </row>
    <row r="9" spans="1:5" ht="12.75">
      <c r="A9" s="61" t="s">
        <v>41</v>
      </c>
      <c r="B9" s="63" t="s">
        <v>107</v>
      </c>
      <c r="C9" s="63">
        <v>105</v>
      </c>
      <c r="D9" s="18"/>
      <c r="E9" s="62">
        <v>44014</v>
      </c>
    </row>
    <row r="10" spans="1:5" ht="12.75" customHeight="1" thickBot="1">
      <c r="A10" s="173" t="s">
        <v>105</v>
      </c>
      <c r="B10" s="174"/>
      <c r="C10" s="174"/>
      <c r="D10" s="174"/>
      <c r="E10" s="175"/>
    </row>
    <row r="11" spans="1:5" s="39" customFormat="1" ht="15.75" thickTop="1">
      <c r="A11" s="61" t="s">
        <v>126</v>
      </c>
      <c r="B11" s="63" t="s">
        <v>107</v>
      </c>
      <c r="C11" s="63">
        <v>125</v>
      </c>
      <c r="D11" s="64"/>
      <c r="E11" s="62">
        <v>62304</v>
      </c>
    </row>
    <row r="12" spans="1:5" s="39" customFormat="1" ht="15.75" thickBot="1">
      <c r="A12" s="189" t="s">
        <v>148</v>
      </c>
      <c r="B12" s="190"/>
      <c r="C12" s="190"/>
      <c r="D12" s="190"/>
      <c r="E12" s="191"/>
    </row>
    <row r="13" spans="1:5" ht="13.5" thickTop="1">
      <c r="A13" s="61" t="s">
        <v>42</v>
      </c>
      <c r="B13" s="63" t="s">
        <v>43</v>
      </c>
      <c r="C13" s="63">
        <v>95</v>
      </c>
      <c r="D13" s="64"/>
      <c r="E13" s="62">
        <v>41772</v>
      </c>
    </row>
    <row r="14" spans="1:5" ht="13.5" thickBot="1">
      <c r="A14" s="173" t="s">
        <v>106</v>
      </c>
      <c r="B14" s="174"/>
      <c r="C14" s="174"/>
      <c r="D14" s="174"/>
      <c r="E14" s="175"/>
    </row>
    <row r="15" spans="1:5" ht="13.5" thickTop="1">
      <c r="A15" s="61" t="s">
        <v>92</v>
      </c>
      <c r="B15" s="63" t="s">
        <v>93</v>
      </c>
      <c r="C15" s="63">
        <v>85</v>
      </c>
      <c r="D15" s="64"/>
      <c r="E15" s="62">
        <v>41536</v>
      </c>
    </row>
    <row r="16" spans="1:5" ht="13.5" thickBot="1">
      <c r="A16" s="173" t="s">
        <v>127</v>
      </c>
      <c r="B16" s="174"/>
      <c r="C16" s="174"/>
      <c r="D16" s="174"/>
      <c r="E16" s="175"/>
    </row>
    <row r="17" spans="1:5" s="107" customFormat="1" ht="15" customHeight="1" thickTop="1">
      <c r="A17" s="102" t="s">
        <v>44</v>
      </c>
      <c r="B17" s="103" t="s">
        <v>94</v>
      </c>
      <c r="C17" s="104">
        <v>4</v>
      </c>
      <c r="D17" s="105"/>
      <c r="E17" s="106">
        <v>472</v>
      </c>
    </row>
    <row r="18" spans="1:5" s="107" customFormat="1" ht="15.75" customHeight="1" thickBot="1">
      <c r="A18" s="101" t="s">
        <v>108</v>
      </c>
      <c r="B18" s="108" t="s">
        <v>45</v>
      </c>
      <c r="C18" s="109">
        <v>4</v>
      </c>
      <c r="D18" s="110"/>
      <c r="E18" s="111">
        <v>413</v>
      </c>
    </row>
    <row r="19" spans="1:5" s="107" customFormat="1" ht="14.25" thickBot="1" thickTop="1">
      <c r="A19" s="184" t="s">
        <v>109</v>
      </c>
      <c r="B19" s="185"/>
      <c r="C19" s="186"/>
      <c r="D19" s="112"/>
      <c r="E19" s="106">
        <v>64.9</v>
      </c>
    </row>
    <row r="20" spans="1:5" ht="15" customHeight="1" thickTop="1">
      <c r="A20" s="187" t="s">
        <v>82</v>
      </c>
      <c r="B20" s="188"/>
      <c r="C20" s="188"/>
      <c r="D20" s="65" t="s">
        <v>83</v>
      </c>
      <c r="E20" s="25">
        <v>1180</v>
      </c>
    </row>
    <row r="21" spans="1:5" ht="14.25" customHeight="1" thickBot="1">
      <c r="A21" s="179" t="s">
        <v>84</v>
      </c>
      <c r="B21" s="180"/>
      <c r="C21" s="180"/>
      <c r="D21" s="66" t="s">
        <v>83</v>
      </c>
      <c r="E21" s="38">
        <v>1180</v>
      </c>
    </row>
    <row r="22" spans="1:5" ht="16.5" thickTop="1">
      <c r="A22" s="176" t="s">
        <v>95</v>
      </c>
      <c r="B22" s="177"/>
      <c r="C22" s="177"/>
      <c r="D22" s="177"/>
      <c r="E22" s="178"/>
    </row>
    <row r="23" spans="1:5" ht="12.75">
      <c r="A23" s="67" t="s">
        <v>128</v>
      </c>
      <c r="B23" s="68" t="s">
        <v>176</v>
      </c>
      <c r="C23" s="69">
        <v>225</v>
      </c>
      <c r="D23" s="32" t="s">
        <v>96</v>
      </c>
      <c r="E23" s="70">
        <v>66611</v>
      </c>
    </row>
    <row r="24" spans="1:5" ht="13.5" thickBot="1">
      <c r="A24" s="173" t="s">
        <v>110</v>
      </c>
      <c r="B24" s="174"/>
      <c r="C24" s="174"/>
      <c r="D24" s="174"/>
      <c r="E24" s="199"/>
    </row>
    <row r="25" spans="1:5" ht="13.5" thickTop="1">
      <c r="A25" s="67" t="s">
        <v>188</v>
      </c>
      <c r="B25" s="68" t="s">
        <v>204</v>
      </c>
      <c r="C25" s="69">
        <v>330</v>
      </c>
      <c r="D25" s="32" t="s">
        <v>97</v>
      </c>
      <c r="E25" s="70">
        <v>98648</v>
      </c>
    </row>
    <row r="26" spans="1:5" ht="13.5" customHeight="1" thickBot="1">
      <c r="A26" s="173" t="s">
        <v>153</v>
      </c>
      <c r="B26" s="174"/>
      <c r="C26" s="174"/>
      <c r="D26" s="174"/>
      <c r="E26" s="199"/>
    </row>
    <row r="27" spans="1:5" s="39" customFormat="1" ht="15.75" thickTop="1">
      <c r="A27" s="67" t="s">
        <v>209</v>
      </c>
      <c r="B27" s="68" t="s">
        <v>210</v>
      </c>
      <c r="C27" s="69">
        <v>485</v>
      </c>
      <c r="D27" s="32" t="s">
        <v>211</v>
      </c>
      <c r="E27" s="115">
        <v>86907</v>
      </c>
    </row>
    <row r="28" spans="1:5" s="39" customFormat="1" ht="15.75" thickBot="1">
      <c r="A28" s="189" t="s">
        <v>110</v>
      </c>
      <c r="B28" s="190"/>
      <c r="C28" s="190"/>
      <c r="D28" s="190"/>
      <c r="E28" s="198"/>
    </row>
    <row r="29" spans="1:5" ht="13.5" thickTop="1">
      <c r="A29" s="61" t="s">
        <v>220</v>
      </c>
      <c r="B29" s="63" t="s">
        <v>186</v>
      </c>
      <c r="C29" s="71">
        <v>695</v>
      </c>
      <c r="D29" s="33" t="s">
        <v>98</v>
      </c>
      <c r="E29" s="72">
        <v>87910</v>
      </c>
    </row>
    <row r="30" spans="1:5" ht="13.5" customHeight="1" thickBot="1">
      <c r="A30" s="173" t="s">
        <v>110</v>
      </c>
      <c r="B30" s="174"/>
      <c r="C30" s="174"/>
      <c r="D30" s="174"/>
      <c r="E30" s="199"/>
    </row>
    <row r="31" spans="1:5" ht="13.5" thickTop="1">
      <c r="A31" s="61" t="s">
        <v>221</v>
      </c>
      <c r="B31" s="63" t="s">
        <v>187</v>
      </c>
      <c r="C31" s="71">
        <v>875</v>
      </c>
      <c r="D31" s="33" t="s">
        <v>98</v>
      </c>
      <c r="E31" s="72">
        <v>98943</v>
      </c>
    </row>
    <row r="32" spans="1:5" ht="16.5" customHeight="1" thickBot="1">
      <c r="A32" s="173" t="s">
        <v>111</v>
      </c>
      <c r="B32" s="174"/>
      <c r="C32" s="174"/>
      <c r="D32" s="174"/>
      <c r="E32" s="199"/>
    </row>
    <row r="33" spans="1:5" ht="13.5" thickTop="1">
      <c r="A33" s="67" t="s">
        <v>222</v>
      </c>
      <c r="B33" s="68" t="s">
        <v>187</v>
      </c>
      <c r="C33" s="69">
        <v>895</v>
      </c>
      <c r="D33" s="32" t="s">
        <v>98</v>
      </c>
      <c r="E33" s="70">
        <v>119947</v>
      </c>
    </row>
    <row r="34" spans="1:5" ht="16.5" customHeight="1" thickBot="1">
      <c r="A34" s="192" t="s">
        <v>153</v>
      </c>
      <c r="B34" s="193"/>
      <c r="C34" s="193"/>
      <c r="D34" s="193"/>
      <c r="E34" s="194"/>
    </row>
    <row r="35" spans="1:5" ht="16.5" customHeight="1" thickBot="1" thickTop="1">
      <c r="A35" s="195" t="s">
        <v>46</v>
      </c>
      <c r="B35" s="196"/>
      <c r="C35" s="196"/>
      <c r="D35" s="196"/>
      <c r="E35" s="197"/>
    </row>
    <row r="36" ht="13.5" thickTop="1">
      <c r="A36" s="22" t="s">
        <v>69</v>
      </c>
    </row>
    <row r="37" spans="1:5" ht="12.75">
      <c r="A37" s="171" t="s">
        <v>159</v>
      </c>
      <c r="B37" s="171"/>
      <c r="C37" s="171"/>
      <c r="D37" s="171"/>
      <c r="E37" s="171"/>
    </row>
    <row r="38" s="41" customFormat="1" ht="14.25">
      <c r="A38" s="73" t="s">
        <v>167</v>
      </c>
    </row>
    <row r="39" spans="1:6" s="41" customFormat="1" ht="14.25">
      <c r="A39" s="141" t="s">
        <v>160</v>
      </c>
      <c r="B39" s="141"/>
      <c r="C39" s="141"/>
      <c r="D39" s="141"/>
      <c r="E39" s="17"/>
      <c r="F39" s="17"/>
    </row>
    <row r="40" spans="1:6" s="41" customFormat="1" ht="14.25">
      <c r="A40" s="42" t="s">
        <v>161</v>
      </c>
      <c r="B40" s="17" t="s">
        <v>226</v>
      </c>
      <c r="C40" s="170" t="s">
        <v>223</v>
      </c>
      <c r="D40" s="170"/>
      <c r="E40" s="17"/>
      <c r="F40" s="17"/>
    </row>
    <row r="41" spans="1:6" s="41" customFormat="1" ht="14.25">
      <c r="A41" s="42" t="s">
        <v>101</v>
      </c>
      <c r="B41" s="17" t="s">
        <v>227</v>
      </c>
      <c r="C41" s="170" t="s">
        <v>224</v>
      </c>
      <c r="D41" s="141"/>
      <c r="E41" s="17"/>
      <c r="F41" s="17"/>
    </row>
    <row r="42" spans="1:6" s="41" customFormat="1" ht="14.25">
      <c r="A42" s="170" t="s">
        <v>205</v>
      </c>
      <c r="B42" s="170"/>
      <c r="C42" s="170"/>
      <c r="D42" s="170"/>
      <c r="E42" s="170"/>
      <c r="F42" s="170"/>
    </row>
    <row r="43" spans="1:6" s="41" customFormat="1" ht="14.25">
      <c r="A43" s="170" t="s">
        <v>85</v>
      </c>
      <c r="B43" s="170"/>
      <c r="C43" s="170"/>
      <c r="D43" s="170"/>
      <c r="E43" s="170"/>
      <c r="F43" s="17"/>
    </row>
    <row r="44" s="41" customFormat="1" ht="14.25">
      <c r="A44" s="73" t="s">
        <v>75</v>
      </c>
    </row>
    <row r="45" spans="1:5" s="41" customFormat="1" ht="14.25">
      <c r="A45" s="170" t="s">
        <v>169</v>
      </c>
      <c r="B45" s="153"/>
      <c r="C45" s="153"/>
      <c r="D45" s="153"/>
      <c r="E45" s="144"/>
    </row>
    <row r="46" spans="1:5" ht="12.75">
      <c r="A46" s="171" t="s">
        <v>100</v>
      </c>
      <c r="B46" s="144"/>
      <c r="C46" s="144"/>
      <c r="D46" s="144"/>
      <c r="E46" s="144"/>
    </row>
    <row r="47" spans="1:5" ht="12.75">
      <c r="A47" s="141" t="s">
        <v>86</v>
      </c>
      <c r="B47" s="144"/>
      <c r="C47" s="144"/>
      <c r="D47" s="144"/>
      <c r="E47" s="144"/>
    </row>
    <row r="48" spans="1:5" ht="16.5" customHeight="1">
      <c r="A48" s="200" t="s">
        <v>219</v>
      </c>
      <c r="B48" s="170"/>
      <c r="C48" s="170"/>
      <c r="D48" s="170"/>
      <c r="E48" s="170"/>
    </row>
    <row r="49" spans="1:5" ht="15.75" customHeight="1">
      <c r="A49" s="166" t="s">
        <v>149</v>
      </c>
      <c r="B49" s="167"/>
      <c r="C49" s="167"/>
      <c r="D49" s="167"/>
      <c r="E49" s="167"/>
    </row>
  </sheetData>
  <mergeCells count="35">
    <mergeCell ref="A26:E26"/>
    <mergeCell ref="A24:E24"/>
    <mergeCell ref="A48:E48"/>
    <mergeCell ref="A42:F42"/>
    <mergeCell ref="A30:E30"/>
    <mergeCell ref="A32:E32"/>
    <mergeCell ref="A34:E34"/>
    <mergeCell ref="A37:E37"/>
    <mergeCell ref="A35:E35"/>
    <mergeCell ref="A28:E28"/>
    <mergeCell ref="B1:E1"/>
    <mergeCell ref="A5:E5"/>
    <mergeCell ref="B4:E4"/>
    <mergeCell ref="B3:E3"/>
    <mergeCell ref="A1:A3"/>
    <mergeCell ref="A6:E6"/>
    <mergeCell ref="A16:E16"/>
    <mergeCell ref="A22:E22"/>
    <mergeCell ref="A14:E14"/>
    <mergeCell ref="A21:C21"/>
    <mergeCell ref="A8:E8"/>
    <mergeCell ref="A19:C19"/>
    <mergeCell ref="A20:C20"/>
    <mergeCell ref="A10:E10"/>
    <mergeCell ref="A12:E12"/>
    <mergeCell ref="A49:E49"/>
    <mergeCell ref="B2:C2"/>
    <mergeCell ref="D2:E2"/>
    <mergeCell ref="A47:E47"/>
    <mergeCell ref="C40:D40"/>
    <mergeCell ref="C41:D41"/>
    <mergeCell ref="A39:D39"/>
    <mergeCell ref="A46:E46"/>
    <mergeCell ref="A45:E45"/>
    <mergeCell ref="A43:E43"/>
  </mergeCells>
  <hyperlinks>
    <hyperlink ref="B2" r:id="rId1" display="www.cross-safe.ru"/>
    <hyperlink ref="D2" r:id="rId2" display="crosssafe@dol.ru"/>
  </hyperlinks>
  <printOptions/>
  <pageMargins left="0.3937007874015748" right="0.11811023622047245" top="0.15748031496062992" bottom="0.2755905511811024" header="0.11811023622047245" footer="0.2755905511811024"/>
  <pageSetup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4" sqref="A4"/>
    </sheetView>
  </sheetViews>
  <sheetFormatPr defaultColWidth="9.00390625" defaultRowHeight="12.75"/>
  <cols>
    <col min="1" max="1" width="36.375" style="0" customWidth="1"/>
    <col min="2" max="2" width="15.625" style="0" customWidth="1"/>
    <col min="3" max="3" width="7.875" style="0" customWidth="1"/>
    <col min="4" max="4" width="30.00390625" style="0" customWidth="1"/>
    <col min="5" max="5" width="8.125" style="0" customWidth="1"/>
  </cols>
  <sheetData>
    <row r="1" spans="1:5" ht="23.25">
      <c r="A1" s="144"/>
      <c r="B1" s="138" t="s">
        <v>0</v>
      </c>
      <c r="C1" s="139"/>
      <c r="D1" s="139"/>
      <c r="E1" s="139"/>
    </row>
    <row r="2" spans="1:5" ht="15">
      <c r="A2" s="144"/>
      <c r="B2" s="145" t="s">
        <v>166</v>
      </c>
      <c r="C2" s="146"/>
      <c r="D2" s="145" t="s">
        <v>129</v>
      </c>
      <c r="E2" s="229"/>
    </row>
    <row r="3" spans="1:5" ht="12.75">
      <c r="A3" s="144"/>
      <c r="B3" s="140" t="s">
        <v>170</v>
      </c>
      <c r="C3" s="141"/>
      <c r="D3" s="141"/>
      <c r="E3" s="141"/>
    </row>
    <row r="4" spans="1:5" ht="12.75">
      <c r="A4" s="2" t="s">
        <v>225</v>
      </c>
      <c r="B4" s="142" t="s">
        <v>208</v>
      </c>
      <c r="C4" s="143"/>
      <c r="D4" s="143"/>
      <c r="E4" s="143"/>
    </row>
    <row r="5" spans="1:5" ht="9" customHeight="1">
      <c r="A5" s="144"/>
      <c r="B5" s="144"/>
      <c r="C5" s="144"/>
      <c r="D5" s="144"/>
      <c r="E5" s="144"/>
    </row>
    <row r="6" spans="1:5" ht="19.5" thickBot="1">
      <c r="A6" s="172" t="s">
        <v>91</v>
      </c>
      <c r="B6" s="172"/>
      <c r="C6" s="172"/>
      <c r="D6" s="172"/>
      <c r="E6" s="172"/>
    </row>
    <row r="7" spans="1:5" ht="26.25" thickBot="1">
      <c r="A7" s="113" t="s">
        <v>37</v>
      </c>
      <c r="B7" s="30" t="s">
        <v>76</v>
      </c>
      <c r="C7" s="114" t="s">
        <v>38</v>
      </c>
      <c r="D7" s="76" t="s">
        <v>39</v>
      </c>
      <c r="E7" s="31" t="s">
        <v>115</v>
      </c>
    </row>
    <row r="8" spans="1:5" ht="16.5" thickTop="1">
      <c r="A8" s="226" t="s">
        <v>130</v>
      </c>
      <c r="B8" s="227"/>
      <c r="C8" s="227"/>
      <c r="D8" s="227"/>
      <c r="E8" s="228"/>
    </row>
    <row r="9" spans="1:5" s="40" customFormat="1" ht="15">
      <c r="A9" s="216" t="s">
        <v>131</v>
      </c>
      <c r="B9" s="217"/>
      <c r="C9" s="217"/>
      <c r="D9" s="218"/>
      <c r="E9" s="7">
        <f>18.5*E12+17*E13+E14+E15+E11+29.5</f>
        <v>210807</v>
      </c>
    </row>
    <row r="10" spans="1:5" s="40" customFormat="1" ht="16.5" customHeight="1">
      <c r="A10" s="219" t="s">
        <v>173</v>
      </c>
      <c r="B10" s="220"/>
      <c r="C10" s="220"/>
      <c r="D10" s="221"/>
      <c r="E10" s="11">
        <f>ROUNDDOWN(E9+E9/100*30+1711*2-11,0)</f>
        <v>277460</v>
      </c>
    </row>
    <row r="11" spans="1:5" s="40" customFormat="1" ht="15">
      <c r="A11" s="50" t="s">
        <v>132</v>
      </c>
      <c r="B11" s="5" t="s">
        <v>54</v>
      </c>
      <c r="C11" s="5">
        <v>290</v>
      </c>
      <c r="D11" s="5" t="s">
        <v>142</v>
      </c>
      <c r="E11" s="11">
        <v>30444</v>
      </c>
    </row>
    <row r="12" spans="1:5" s="40" customFormat="1" ht="15">
      <c r="A12" s="59" t="s">
        <v>133</v>
      </c>
      <c r="B12" s="9" t="s">
        <v>59</v>
      </c>
      <c r="C12" s="9">
        <v>100</v>
      </c>
      <c r="D12" s="9" t="s">
        <v>142</v>
      </c>
      <c r="E12" s="11">
        <v>5133</v>
      </c>
    </row>
    <row r="13" spans="1:5" s="40" customFormat="1" ht="15">
      <c r="A13" s="59" t="s">
        <v>134</v>
      </c>
      <c r="B13" s="9" t="s">
        <v>59</v>
      </c>
      <c r="C13" s="9">
        <v>85</v>
      </c>
      <c r="D13" s="9" t="s">
        <v>135</v>
      </c>
      <c r="E13" s="15">
        <v>3894</v>
      </c>
    </row>
    <row r="14" spans="1:5" s="40" customFormat="1" ht="15">
      <c r="A14" s="59" t="s">
        <v>136</v>
      </c>
      <c r="B14" s="9" t="s">
        <v>51</v>
      </c>
      <c r="C14" s="9">
        <v>70</v>
      </c>
      <c r="D14" s="9" t="s">
        <v>52</v>
      </c>
      <c r="E14" s="7">
        <v>9558</v>
      </c>
    </row>
    <row r="15" spans="1:5" s="40" customFormat="1" ht="15.75" thickBot="1">
      <c r="A15" s="51" t="s">
        <v>137</v>
      </c>
      <c r="B15" s="20" t="s">
        <v>53</v>
      </c>
      <c r="C15" s="13">
        <v>60</v>
      </c>
      <c r="D15" s="20"/>
      <c r="E15" s="14">
        <v>9617</v>
      </c>
    </row>
    <row r="16" spans="1:5" ht="21.75" customHeight="1" thickTop="1">
      <c r="A16" s="210" t="s">
        <v>47</v>
      </c>
      <c r="B16" s="211"/>
      <c r="C16" s="211"/>
      <c r="D16" s="211"/>
      <c r="E16" s="212"/>
    </row>
    <row r="17" spans="1:5" ht="14.25" customHeight="1">
      <c r="A17" s="201" t="s">
        <v>48</v>
      </c>
      <c r="B17" s="202"/>
      <c r="C17" s="202"/>
      <c r="D17" s="203"/>
      <c r="E17" s="7">
        <f>18.5*E19+17*E20+E22+E21+E23-29.5</f>
        <v>180658</v>
      </c>
    </row>
    <row r="18" spans="1:5" ht="14.25" customHeight="1">
      <c r="A18" s="204" t="s">
        <v>112</v>
      </c>
      <c r="B18" s="205"/>
      <c r="C18" s="205"/>
      <c r="D18" s="206"/>
      <c r="E18" s="7">
        <f>ROUNDDOWN(E17+E17/100*30+1711*2-5,0)</f>
        <v>238272</v>
      </c>
    </row>
    <row r="19" spans="1:5" ht="12.75">
      <c r="A19" s="50" t="s">
        <v>138</v>
      </c>
      <c r="B19" s="5" t="s">
        <v>49</v>
      </c>
      <c r="C19" s="5">
        <v>100</v>
      </c>
      <c r="D19" s="5" t="s">
        <v>139</v>
      </c>
      <c r="E19" s="7">
        <v>5133</v>
      </c>
    </row>
    <row r="20" spans="1:5" ht="12.75">
      <c r="A20" s="59" t="s">
        <v>50</v>
      </c>
      <c r="B20" s="9" t="s">
        <v>49</v>
      </c>
      <c r="C20" s="9">
        <v>40</v>
      </c>
      <c r="D20" s="9"/>
      <c r="E20" s="11">
        <v>2124</v>
      </c>
    </row>
    <row r="21" spans="1:5" ht="12.75">
      <c r="A21" s="59" t="s">
        <v>136</v>
      </c>
      <c r="B21" s="9" t="s">
        <v>51</v>
      </c>
      <c r="C21" s="9">
        <v>70</v>
      </c>
      <c r="D21" s="9" t="s">
        <v>52</v>
      </c>
      <c r="E21" s="11">
        <v>9558</v>
      </c>
    </row>
    <row r="22" spans="1:5" ht="12.75">
      <c r="A22" s="59" t="s">
        <v>140</v>
      </c>
      <c r="B22" s="9" t="s">
        <v>53</v>
      </c>
      <c r="C22" s="9">
        <v>60</v>
      </c>
      <c r="D22" s="64"/>
      <c r="E22" s="11">
        <v>9617</v>
      </c>
    </row>
    <row r="23" spans="1:5" ht="13.5" thickBot="1">
      <c r="A23" s="51" t="s">
        <v>141</v>
      </c>
      <c r="B23" s="20" t="s">
        <v>54</v>
      </c>
      <c r="C23" s="20">
        <v>280</v>
      </c>
      <c r="D23" s="20" t="s">
        <v>55</v>
      </c>
      <c r="E23" s="15">
        <v>30444</v>
      </c>
    </row>
    <row r="24" spans="1:5" ht="16.5" customHeight="1" thickTop="1">
      <c r="A24" s="213" t="s">
        <v>56</v>
      </c>
      <c r="B24" s="214"/>
      <c r="C24" s="214"/>
      <c r="D24" s="214"/>
      <c r="E24" s="215"/>
    </row>
    <row r="25" spans="1:5" ht="14.25" customHeight="1">
      <c r="A25" s="223" t="s">
        <v>57</v>
      </c>
      <c r="B25" s="224"/>
      <c r="C25" s="224"/>
      <c r="D25" s="225"/>
      <c r="E25" s="7">
        <f>(3.5*2.5*2+2*2.5*2-2+3.5*2)*E27+E28+E29+29.5</f>
        <v>160745.5</v>
      </c>
    </row>
    <row r="26" spans="1:5" ht="14.25" customHeight="1">
      <c r="A26" s="207" t="s">
        <v>113</v>
      </c>
      <c r="B26" s="208"/>
      <c r="C26" s="208"/>
      <c r="D26" s="209"/>
      <c r="E26" s="7">
        <f>ROUNDDOWN(E25+E25/100*30+1711*2,0)</f>
        <v>212391</v>
      </c>
    </row>
    <row r="27" spans="1:5" ht="12.75">
      <c r="A27" s="50" t="s">
        <v>58</v>
      </c>
      <c r="B27" s="5" t="s">
        <v>59</v>
      </c>
      <c r="C27" s="5">
        <v>85</v>
      </c>
      <c r="D27" s="79"/>
      <c r="E27" s="7">
        <v>3894</v>
      </c>
    </row>
    <row r="28" spans="1:5" ht="12.75">
      <c r="A28" s="59" t="s">
        <v>60</v>
      </c>
      <c r="B28" s="9" t="s">
        <v>54</v>
      </c>
      <c r="C28" s="9">
        <v>280</v>
      </c>
      <c r="D28" s="9" t="s">
        <v>143</v>
      </c>
      <c r="E28" s="11">
        <v>27671</v>
      </c>
    </row>
    <row r="29" spans="1:5" ht="13.5" thickBot="1">
      <c r="A29" s="51" t="s">
        <v>61</v>
      </c>
      <c r="B29" s="20" t="s">
        <v>62</v>
      </c>
      <c r="C29" s="20">
        <v>130</v>
      </c>
      <c r="D29" s="80"/>
      <c r="E29" s="15">
        <v>6490</v>
      </c>
    </row>
    <row r="30" spans="1:5" ht="16.5" customHeight="1" thickTop="1">
      <c r="A30" s="213" t="s">
        <v>63</v>
      </c>
      <c r="B30" s="214"/>
      <c r="C30" s="214"/>
      <c r="D30" s="214"/>
      <c r="E30" s="215"/>
    </row>
    <row r="31" spans="1:5" ht="12.75">
      <c r="A31" s="60" t="s">
        <v>157</v>
      </c>
      <c r="B31" s="13" t="s">
        <v>59</v>
      </c>
      <c r="C31" s="13">
        <v>110</v>
      </c>
      <c r="D31" s="81"/>
      <c r="E31" s="14">
        <v>4956</v>
      </c>
    </row>
    <row r="32" spans="1:5" ht="13.5" thickBot="1">
      <c r="A32" s="51" t="s">
        <v>155</v>
      </c>
      <c r="B32" s="20" t="s">
        <v>64</v>
      </c>
      <c r="C32" s="20">
        <v>280</v>
      </c>
      <c r="D32" s="20" t="s">
        <v>144</v>
      </c>
      <c r="E32" s="15">
        <v>35518</v>
      </c>
    </row>
    <row r="33" spans="1:5" ht="18.75" customHeight="1" thickTop="1">
      <c r="A33" s="231" t="s">
        <v>65</v>
      </c>
      <c r="B33" s="232"/>
      <c r="C33" s="232"/>
      <c r="D33" s="232"/>
      <c r="E33" s="233"/>
    </row>
    <row r="34" spans="1:5" ht="12.75">
      <c r="A34" s="82" t="s">
        <v>171</v>
      </c>
      <c r="B34" s="68" t="s">
        <v>66</v>
      </c>
      <c r="C34" s="68">
        <v>780</v>
      </c>
      <c r="D34" s="5" t="s">
        <v>145</v>
      </c>
      <c r="E34" s="24">
        <v>60652</v>
      </c>
    </row>
    <row r="35" spans="1:5" s="41" customFormat="1" ht="14.25">
      <c r="A35" s="82" t="s">
        <v>156</v>
      </c>
      <c r="B35" s="9" t="s">
        <v>146</v>
      </c>
      <c r="C35" s="9">
        <v>250</v>
      </c>
      <c r="D35" s="9" t="s">
        <v>147</v>
      </c>
      <c r="E35" s="11">
        <v>30385</v>
      </c>
    </row>
    <row r="36" spans="1:5" s="41" customFormat="1" ht="14.25">
      <c r="A36" s="83" t="s">
        <v>152</v>
      </c>
      <c r="B36" s="5" t="s">
        <v>59</v>
      </c>
      <c r="C36" s="5">
        <v>180</v>
      </c>
      <c r="D36" s="5"/>
      <c r="E36" s="11">
        <v>12095</v>
      </c>
    </row>
    <row r="37" spans="1:5" ht="13.5" thickBot="1">
      <c r="A37" s="84" t="s">
        <v>67</v>
      </c>
      <c r="B37" s="85" t="s">
        <v>68</v>
      </c>
      <c r="C37" s="85">
        <v>150</v>
      </c>
      <c r="D37" s="86"/>
      <c r="E37" s="21">
        <v>7670</v>
      </c>
    </row>
    <row r="38" ht="15.75" customHeight="1">
      <c r="A38" s="22" t="s">
        <v>69</v>
      </c>
    </row>
    <row r="39" spans="1:5" ht="14.25" customHeight="1">
      <c r="A39" s="171" t="s">
        <v>159</v>
      </c>
      <c r="B39" s="171"/>
      <c r="C39" s="171"/>
      <c r="D39" s="171"/>
      <c r="E39" s="171"/>
    </row>
    <row r="40" spans="1:5" ht="12.75">
      <c r="A40" s="144" t="s">
        <v>99</v>
      </c>
      <c r="B40" s="144"/>
      <c r="C40" s="144"/>
      <c r="D40" s="144"/>
      <c r="E40" s="144"/>
    </row>
    <row r="41" spans="1:5" ht="12.75">
      <c r="A41" s="144" t="s">
        <v>70</v>
      </c>
      <c r="B41" s="144"/>
      <c r="C41" s="144"/>
      <c r="D41" s="144"/>
      <c r="E41" s="144"/>
    </row>
    <row r="42" spans="1:5" ht="12.75">
      <c r="A42" s="234" t="s">
        <v>71</v>
      </c>
      <c r="B42" s="234"/>
      <c r="C42" s="234"/>
      <c r="D42" s="234"/>
      <c r="E42" s="234"/>
    </row>
    <row r="43" spans="1:5" ht="12.75">
      <c r="A43" s="144" t="s">
        <v>72</v>
      </c>
      <c r="B43" s="144"/>
      <c r="C43" s="144"/>
      <c r="D43" s="144"/>
      <c r="E43" s="144"/>
    </row>
    <row r="44" spans="1:5" ht="12.75">
      <c r="A44" s="144" t="s">
        <v>73</v>
      </c>
      <c r="B44" s="144"/>
      <c r="C44" s="144"/>
      <c r="D44" s="144"/>
      <c r="E44" s="144"/>
    </row>
    <row r="45" spans="1:5" ht="12.75">
      <c r="A45" s="144" t="s">
        <v>114</v>
      </c>
      <c r="B45" s="144"/>
      <c r="C45" s="144"/>
      <c r="D45" s="144"/>
      <c r="E45" s="144"/>
    </row>
    <row r="46" ht="12.75">
      <c r="A46" s="73" t="s">
        <v>74</v>
      </c>
    </row>
    <row r="47" spans="1:4" ht="12.75">
      <c r="A47" s="144" t="s">
        <v>162</v>
      </c>
      <c r="B47" s="144"/>
      <c r="C47" s="144"/>
      <c r="D47" s="144"/>
    </row>
    <row r="48" spans="1:4" ht="12.75">
      <c r="A48" s="23" t="s">
        <v>161</v>
      </c>
      <c r="B48" t="s">
        <v>226</v>
      </c>
      <c r="C48" s="153" t="s">
        <v>223</v>
      </c>
      <c r="D48" s="153"/>
    </row>
    <row r="49" spans="1:4" ht="12.75">
      <c r="A49" s="23" t="s">
        <v>163</v>
      </c>
      <c r="B49" t="s">
        <v>227</v>
      </c>
      <c r="C49" s="153" t="s">
        <v>224</v>
      </c>
      <c r="D49" s="144"/>
    </row>
    <row r="50" spans="1:6" ht="12.75">
      <c r="A50" s="222" t="s">
        <v>206</v>
      </c>
      <c r="B50" s="222"/>
      <c r="C50" s="222"/>
      <c r="D50" s="222"/>
      <c r="E50" s="222"/>
      <c r="F50" s="222"/>
    </row>
    <row r="51" spans="1:5" ht="12.75">
      <c r="A51" s="153" t="s">
        <v>85</v>
      </c>
      <c r="B51" s="153"/>
      <c r="C51" s="153"/>
      <c r="D51" s="153"/>
      <c r="E51" s="153"/>
    </row>
    <row r="52" ht="12.75">
      <c r="A52" s="73" t="s">
        <v>75</v>
      </c>
    </row>
    <row r="53" spans="1:4" ht="12.75">
      <c r="A53" s="153" t="s">
        <v>168</v>
      </c>
      <c r="B53" s="153"/>
      <c r="C53" s="153"/>
      <c r="D53" s="153"/>
    </row>
    <row r="54" ht="12.75">
      <c r="A54" s="34" t="s">
        <v>100</v>
      </c>
    </row>
    <row r="55" spans="1:5" ht="12.75">
      <c r="A55" s="141" t="s">
        <v>86</v>
      </c>
      <c r="B55" s="144"/>
      <c r="C55" s="144"/>
      <c r="D55" s="144"/>
      <c r="E55" s="144"/>
    </row>
    <row r="56" spans="1:5" ht="15">
      <c r="A56" s="230" t="s">
        <v>219</v>
      </c>
      <c r="B56" s="144"/>
      <c r="C56" s="144"/>
      <c r="D56" s="144"/>
      <c r="E56" s="144"/>
    </row>
    <row r="57" spans="1:5" ht="16.5" customHeight="1">
      <c r="A57" s="170" t="s">
        <v>150</v>
      </c>
      <c r="B57" s="170"/>
      <c r="C57" s="170"/>
      <c r="D57" s="170"/>
      <c r="E57" s="153"/>
    </row>
  </sheetData>
  <mergeCells count="35">
    <mergeCell ref="A56:E56"/>
    <mergeCell ref="A53:D53"/>
    <mergeCell ref="A55:E55"/>
    <mergeCell ref="A30:E30"/>
    <mergeCell ref="A33:E33"/>
    <mergeCell ref="A42:E42"/>
    <mergeCell ref="C48:D48"/>
    <mergeCell ref="C49:D49"/>
    <mergeCell ref="A47:D47"/>
    <mergeCell ref="A44:E44"/>
    <mergeCell ref="A50:F50"/>
    <mergeCell ref="A25:D25"/>
    <mergeCell ref="A8:E8"/>
    <mergeCell ref="B1:E1"/>
    <mergeCell ref="A1:A3"/>
    <mergeCell ref="A5:E5"/>
    <mergeCell ref="B4:E4"/>
    <mergeCell ref="B3:E3"/>
    <mergeCell ref="D2:E2"/>
    <mergeCell ref="B2:C2"/>
    <mergeCell ref="A6:E6"/>
    <mergeCell ref="A16:E16"/>
    <mergeCell ref="A24:E24"/>
    <mergeCell ref="A9:D9"/>
    <mergeCell ref="A10:D10"/>
    <mergeCell ref="A57:E57"/>
    <mergeCell ref="A17:D17"/>
    <mergeCell ref="A18:D18"/>
    <mergeCell ref="A51:E51"/>
    <mergeCell ref="A41:E41"/>
    <mergeCell ref="A40:E40"/>
    <mergeCell ref="A39:E39"/>
    <mergeCell ref="A43:E43"/>
    <mergeCell ref="A45:E45"/>
    <mergeCell ref="A26:D26"/>
  </mergeCells>
  <hyperlinks>
    <hyperlink ref="B2" r:id="rId1" display="www.cross-safe.ru"/>
    <hyperlink ref="D2" r:id="rId2" display="crosssafe@dol.ru"/>
  </hyperlinks>
  <printOptions/>
  <pageMargins left="0.18" right="0.13" top="0.12" bottom="0.27" header="0.12" footer="0.27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КРОСС-СЕЙФ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list</dc:title>
  <dc:subject/>
  <dc:creator/>
  <cp:keywords/>
  <dc:description/>
  <cp:lastModifiedBy>TermiT</cp:lastModifiedBy>
  <cp:lastPrinted>2007-07-09T00:42:09Z</cp:lastPrinted>
  <dcterms:created xsi:type="dcterms:W3CDTF">2000-11-10T09:05:56Z</dcterms:created>
  <dcterms:modified xsi:type="dcterms:W3CDTF">2008-06-02T18:33:37Z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